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\Documents\Speakeasy\"/>
    </mc:Choice>
  </mc:AlternateContent>
  <bookViews>
    <workbookView xWindow="0" yWindow="0" windowWidth="20490" windowHeight="8445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bench">'Day 1'!$C$12</definedName>
    <definedName name="cj">'Day 1'!$C$6</definedName>
    <definedName name="clean">'Day 1'!$C$5</definedName>
    <definedName name="dl">'Day 1'!$C$10</definedName>
    <definedName name="fs">'Day 1'!$C$13</definedName>
    <definedName name="jerk">'Day 1'!$C$7</definedName>
    <definedName name="press">'Day 1'!$C$11</definedName>
    <definedName name="snatch">'Day 1'!$C$8</definedName>
    <definedName name="squat">'Day 1'!$C$9</definedName>
  </definedNames>
  <calcPr calcId="152511"/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66" i="3"/>
  <c r="G64" i="3"/>
  <c r="G62" i="3"/>
  <c r="G60" i="3"/>
  <c r="G40" i="3"/>
  <c r="G38" i="3"/>
  <c r="G36" i="3"/>
  <c r="G34" i="3"/>
  <c r="G27" i="3"/>
  <c r="G25" i="3"/>
  <c r="G23" i="3"/>
  <c r="G21" i="3"/>
  <c r="G28" i="4"/>
  <c r="G27" i="4"/>
  <c r="G26" i="4"/>
  <c r="G25" i="4"/>
  <c r="G24" i="4"/>
  <c r="G23" i="4"/>
  <c r="G22" i="4"/>
  <c r="G21" i="4"/>
  <c r="G41" i="4"/>
  <c r="G40" i="4"/>
  <c r="G39" i="4"/>
  <c r="G38" i="4"/>
  <c r="G37" i="4"/>
  <c r="G36" i="4"/>
  <c r="G35" i="4"/>
  <c r="G34" i="4"/>
  <c r="G54" i="4"/>
  <c r="G53" i="4"/>
  <c r="G52" i="4"/>
  <c r="G51" i="4"/>
  <c r="G50" i="4"/>
  <c r="G49" i="4"/>
  <c r="G47" i="4"/>
  <c r="G66" i="4"/>
  <c r="G64" i="4"/>
  <c r="G62" i="4"/>
  <c r="G60" i="4"/>
  <c r="G76" i="4"/>
  <c r="G78" i="4"/>
  <c r="G80" i="4"/>
  <c r="G74" i="4"/>
  <c r="G71" i="1"/>
  <c r="G69" i="1"/>
  <c r="G67" i="1"/>
  <c r="G65" i="1"/>
  <c r="G58" i="1"/>
  <c r="G56" i="1"/>
  <c r="G54" i="1"/>
  <c r="G52" i="1"/>
  <c r="G46" i="1"/>
  <c r="G45" i="1"/>
  <c r="G44" i="1"/>
  <c r="G43" i="1"/>
  <c r="G42" i="1"/>
  <c r="G41" i="1"/>
  <c r="G40" i="1"/>
  <c r="G39" i="1"/>
</calcChain>
</file>

<file path=xl/sharedStrings.xml><?xml version="1.0" encoding="utf-8"?>
<sst xmlns="http://schemas.openxmlformats.org/spreadsheetml/2006/main" count="651" uniqueCount="106">
  <si>
    <t>Name:</t>
  </si>
  <si>
    <t>Period:</t>
  </si>
  <si>
    <t>Maxes:</t>
  </si>
  <si>
    <t>Write any notes about todays training session here:</t>
  </si>
  <si>
    <t>Clean</t>
  </si>
  <si>
    <t>C&amp;J</t>
  </si>
  <si>
    <t>Jerk</t>
  </si>
  <si>
    <t>Snatch</t>
  </si>
  <si>
    <t>Squat</t>
  </si>
  <si>
    <t>DL</t>
  </si>
  <si>
    <t>Press</t>
  </si>
  <si>
    <t>Front Squat</t>
  </si>
  <si>
    <t>WL Total</t>
  </si>
  <si>
    <t>Day 1</t>
  </si>
  <si>
    <t>Exercise:</t>
  </si>
  <si>
    <t>Back Squat</t>
  </si>
  <si>
    <t>Notes: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</si>
  <si>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</si>
  <si>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</si>
  <si>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</si>
  <si>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</si>
  <si>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</si>
  <si>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</si>
  <si>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</si>
  <si>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x</t>
  </si>
  <si>
    <t>Workout Performance</t>
  </si>
  <si>
    <t>Recovery Points</t>
  </si>
  <si>
    <t>Week 2</t>
  </si>
  <si>
    <t>Week 3</t>
  </si>
  <si>
    <t>Week 4</t>
  </si>
  <si>
    <t>Day 2</t>
  </si>
  <si>
    <t>Day 3</t>
  </si>
  <si>
    <t>Day 4</t>
  </si>
  <si>
    <t xml:space="preserve">Notes: </t>
  </si>
  <si>
    <t>Bench Press</t>
  </si>
  <si>
    <t>7-8RPE</t>
  </si>
  <si>
    <t>8RPE</t>
  </si>
  <si>
    <t>6-7RPE</t>
  </si>
  <si>
    <t>Hurdle Box Jump Overs</t>
  </si>
  <si>
    <t>Space out five 20in boxes. Depth jump off the first one and clear every box with minimal time on ground</t>
  </si>
  <si>
    <t>High Block Snatch</t>
  </si>
  <si>
    <t>@</t>
  </si>
  <si>
    <t>Overhead Press</t>
  </si>
  <si>
    <t>Strict, barbell</t>
  </si>
  <si>
    <t>Shoulder Circuit: Lateral Raise+Chest Supported Reverse fly+Y-Raise</t>
  </si>
  <si>
    <t>Use dumbbells. Last two exercises are done face down on an incline bench. 10 reps of each</t>
  </si>
  <si>
    <t>Band Push-ups</t>
  </si>
  <si>
    <t>Put your hands through two ends of a medium band, put the band over your back</t>
  </si>
  <si>
    <t>Volume</t>
  </si>
  <si>
    <t>8-9RPE, 60 second rest between sets</t>
  </si>
  <si>
    <t>8-9RPE, 45 second rest between sets</t>
  </si>
  <si>
    <t>8-9RPE, 30 second rest between sets</t>
  </si>
  <si>
    <t>Three Point Ball Slam</t>
  </si>
  <si>
    <t>Ball slams but first rep just to the left of left foot, then center (normal), then just right of right foot</t>
  </si>
  <si>
    <t>12 slams total per set</t>
  </si>
  <si>
    <t>15 slams total per set</t>
  </si>
  <si>
    <t>18 slams total per set</t>
  </si>
  <si>
    <t>High Block Clean</t>
  </si>
  <si>
    <t>Mid-thigh</t>
  </si>
  <si>
    <t>Seal Barbell Row</t>
  </si>
  <si>
    <t>Face down on a bench elevated by boxes. Make barbell touch the bottom of the bench every rep</t>
  </si>
  <si>
    <t>9RPE</t>
  </si>
  <si>
    <t>L-Sit</t>
  </si>
  <si>
    <t>Accumulate 90 seconds of total time in l-sit</t>
  </si>
  <si>
    <t>Accumulate 120 seconds of total time in l-sit. Less breaks than</t>
  </si>
  <si>
    <t>last week as well</t>
  </si>
  <si>
    <t>Accumulate 150 seconds of total time in l-sit. Less breaks than</t>
  </si>
  <si>
    <t>Accumulate 180 seconds of total time in l-sit. Less breaks than</t>
  </si>
  <si>
    <t>Three Way Snatch</t>
  </si>
  <si>
    <t>First rep is power, second rep caught at parallel, last rep caught low as possible</t>
  </si>
  <si>
    <t>Three Way C&amp;J</t>
  </si>
  <si>
    <t>First rep is power, second rep caught at parallel, last rep caught low as possible, then two power jerks</t>
  </si>
  <si>
    <t>Push Press+Split Jerk</t>
  </si>
  <si>
    <t>Repeat push press then split jerk then push press then split jerk then push press then split jerk</t>
  </si>
  <si>
    <t>Overhead throws</t>
  </si>
  <si>
    <t>2 (1+1)</t>
  </si>
  <si>
    <t>1 (1+1)</t>
  </si>
  <si>
    <t>AMRAP</t>
  </si>
  <si>
    <t>Reps:</t>
  </si>
  <si>
    <t xml:space="preserve">Reps: </t>
  </si>
  <si>
    <t>Sumo Deadlift</t>
  </si>
  <si>
    <t>10RM</t>
  </si>
  <si>
    <t>8RM</t>
  </si>
  <si>
    <t>90% of 8rm</t>
  </si>
  <si>
    <t>Reverse grip (pronated) barbell curl</t>
  </si>
  <si>
    <t>Knock out a finisher set. Arms shoulder width apart. Rest when needed but as little rest as possible.</t>
  </si>
  <si>
    <t>Five laps over all four boxes</t>
  </si>
  <si>
    <t>Four laps over all four boxes</t>
  </si>
  <si>
    <t>Three laps over all four boxes</t>
  </si>
  <si>
    <t>Six laps over all four boxes</t>
  </si>
  <si>
    <t>About mid-thigh, do hangs if blocks are unavailable.</t>
  </si>
  <si>
    <t>On parallel bars or hanging.</t>
  </si>
  <si>
    <t>GHR+Reverse Hypers</t>
  </si>
  <si>
    <t>Do both on a ghd machine, just bodyweight for both. 10 GHR then immediately 20 Reverse Hypers</t>
  </si>
  <si>
    <t>9RM</t>
  </si>
  <si>
    <t>90% of 9rm</t>
  </si>
  <si>
    <t>85% of 10rm</t>
  </si>
  <si>
    <t>88% of 10rm</t>
  </si>
  <si>
    <t>First three sets= Clean and jerk, then clean and jerk. Last three sets just one clean &amp; jerk.</t>
  </si>
  <si>
    <t>Throw a slam ball behind you with a strong triple extension every rep. Perform outside and be careful whats behind you.</t>
  </si>
  <si>
    <t>Ring Pull-ups</t>
  </si>
  <si>
    <t xml:space="preserve">Hang pronated, supinate on the way up. </t>
  </si>
  <si>
    <t>Accumulate 30 reps.</t>
  </si>
  <si>
    <t>Accumulate 35 reps.</t>
  </si>
  <si>
    <t>Accumulate 40 reps.</t>
  </si>
  <si>
    <t>Accumulate 45 reps.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</si>
</sst>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3" x14ac:knownFonts="1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10"/>
      <name val="Calibri"/>
    </font>
    <font>
      <b/>
      <sz val="14"/>
      <color indexed="10"/>
      <name val="Calibri"/>
    </font>
    <font>
      <i/>
      <sz val="11"/>
      <color indexed="10"/>
      <name val="Calibri"/>
    </font>
    <font>
      <sz val="11"/>
      <color indexed="10"/>
      <name val="Calibri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Verdana"/>
    </font>
    <font>
      <i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/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5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2" borderId="9" xfId="0" applyNumberFormat="1" applyFont="1" applyFill="1" applyBorder="1" applyAlignment="1"/>
    <xf numFmtId="1" fontId="3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1" fontId="3" fillId="2" borderId="13" xfId="0" applyNumberFormat="1" applyFont="1" applyFill="1" applyBorder="1" applyAlignment="1"/>
    <xf numFmtId="1" fontId="3" fillId="2" borderId="1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1" fillId="3" borderId="12" xfId="0" applyFont="1" applyFill="1" applyBorder="1" applyAlignment="1">
      <alignment horizontal="center"/>
    </xf>
    <xf numFmtId="1" fontId="1" fillId="0" borderId="11" xfId="0" applyNumberFormat="1" applyFont="1" applyBorder="1" applyAlignment="1"/>
    <xf numFmtId="1" fontId="1" fillId="0" borderId="5" xfId="0" applyNumberFormat="1" applyFont="1" applyBorder="1" applyAlignment="1"/>
    <xf numFmtId="1" fontId="1" fillId="0" borderId="12" xfId="0" applyNumberFormat="1" applyFont="1" applyBorder="1" applyAlignment="1"/>
    <xf numFmtId="1" fontId="1" fillId="3" borderId="12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/>
    <xf numFmtId="0" fontId="1" fillId="3" borderId="15" xfId="0" applyFont="1" applyFill="1" applyBorder="1" applyAlignment="1">
      <alignment horizontal="center"/>
    </xf>
    <xf numFmtId="1" fontId="1" fillId="0" borderId="14" xfId="0" applyNumberFormat="1" applyFont="1" applyBorder="1" applyAlignment="1"/>
    <xf numFmtId="1" fontId="1" fillId="0" borderId="7" xfId="0" applyNumberFormat="1" applyFont="1" applyBorder="1" applyAlignment="1"/>
    <xf numFmtId="1" fontId="1" fillId="0" borderId="15" xfId="0" applyNumberFormat="1" applyFont="1" applyBorder="1" applyAlignment="1"/>
    <xf numFmtId="1" fontId="2" fillId="4" borderId="13" xfId="0" applyNumberFormat="1" applyFont="1" applyFill="1" applyBorder="1" applyAlignment="1"/>
    <xf numFmtId="1" fontId="1" fillId="4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/>
    <xf numFmtId="1" fontId="2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6" xfId="0" applyFont="1" applyBorder="1" applyAlignment="1"/>
    <xf numFmtId="0" fontId="4" fillId="2" borderId="11" xfId="0" applyNumberFormat="1" applyFont="1" applyFill="1" applyBorder="1" applyAlignment="1"/>
    <xf numFmtId="0" fontId="4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1" fillId="2" borderId="11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3" fillId="2" borderId="11" xfId="0" applyNumberFormat="1" applyFont="1" applyFill="1" applyBorder="1" applyAlignment="1"/>
    <xf numFmtId="1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1" fontId="3" fillId="2" borderId="11" xfId="0" applyNumberFormat="1" applyFont="1" applyFill="1" applyBorder="1" applyAlignment="1"/>
    <xf numFmtId="0" fontId="3" fillId="2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/>
    <xf numFmtId="0" fontId="6" fillId="2" borderId="11" xfId="0" applyNumberFormat="1" applyFont="1" applyFill="1" applyBorder="1" applyAlignment="1"/>
    <xf numFmtId="0" fontId="1" fillId="5" borderId="5" xfId="0" applyNumberFormat="1" applyFont="1" applyFill="1" applyBorder="1" applyAlignment="1"/>
    <xf numFmtId="0" fontId="1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/>
    <xf numFmtId="1" fontId="1" fillId="5" borderId="5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/>
    <xf numFmtId="1" fontId="1" fillId="5" borderId="12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/>
    <xf numFmtId="1" fontId="6" fillId="2" borderId="11" xfId="0" applyNumberFormat="1" applyFont="1" applyFill="1" applyBorder="1" applyAlignment="1"/>
    <xf numFmtId="1" fontId="1" fillId="5" borderId="12" xfId="0" applyNumberFormat="1" applyFont="1" applyFill="1" applyBorder="1" applyAlignment="1"/>
    <xf numFmtId="0" fontId="6" fillId="2" borderId="19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/>
    <xf numFmtId="1" fontId="1" fillId="3" borderId="5" xfId="0" applyNumberFormat="1" applyFont="1" applyFill="1" applyBorder="1" applyAlignment="1"/>
    <xf numFmtId="0" fontId="1" fillId="3" borderId="5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1" fillId="2" borderId="20" xfId="0" applyNumberFormat="1" applyFont="1" applyFill="1" applyBorder="1" applyAlignment="1"/>
    <xf numFmtId="1" fontId="1" fillId="2" borderId="21" xfId="0" applyNumberFormat="1" applyFont="1" applyFill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1" fontId="6" fillId="2" borderId="14" xfId="0" applyNumberFormat="1" applyFont="1" applyFill="1" applyBorder="1" applyAlignment="1"/>
    <xf numFmtId="1" fontId="1" fillId="3" borderId="7" xfId="0" applyNumberFormat="1" applyFont="1" applyFill="1" applyBorder="1" applyAlignment="1"/>
    <xf numFmtId="1" fontId="1" fillId="3" borderId="15" xfId="0" applyNumberFormat="1" applyFont="1" applyFill="1" applyBorder="1" applyAlignment="1"/>
    <xf numFmtId="1" fontId="6" fillId="4" borderId="22" xfId="0" applyNumberFormat="1" applyFont="1" applyFill="1" applyBorder="1" applyAlignment="1"/>
    <xf numFmtId="1" fontId="1" fillId="4" borderId="22" xfId="0" applyNumberFormat="1" applyFont="1" applyFill="1" applyBorder="1" applyAlignment="1"/>
    <xf numFmtId="1" fontId="6" fillId="4" borderId="16" xfId="0" applyNumberFormat="1" applyFont="1" applyFill="1" applyBorder="1" applyAlignment="1"/>
    <xf numFmtId="1" fontId="1" fillId="4" borderId="8" xfId="0" applyNumberFormat="1" applyFont="1" applyFill="1" applyBorder="1" applyAlignment="1"/>
    <xf numFmtId="0" fontId="5" fillId="2" borderId="5" xfId="0" applyNumberFormat="1" applyFont="1" applyFill="1" applyBorder="1" applyAlignment="1"/>
    <xf numFmtId="1" fontId="1" fillId="5" borderId="5" xfId="0" applyNumberFormat="1" applyFont="1" applyFill="1" applyBorder="1" applyAlignment="1">
      <alignment horizontal="left"/>
    </xf>
    <xf numFmtId="1" fontId="6" fillId="4" borderId="6" xfId="0" applyNumberFormat="1" applyFont="1" applyFill="1" applyBorder="1" applyAlignment="1"/>
    <xf numFmtId="1" fontId="1" fillId="4" borderId="4" xfId="0" applyNumberFormat="1" applyFont="1" applyFill="1" applyBorder="1" applyAlignment="1"/>
    <xf numFmtId="1" fontId="6" fillId="4" borderId="7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0" borderId="23" xfId="0" applyFont="1" applyBorder="1" applyAlignment="1"/>
    <xf numFmtId="1" fontId="1" fillId="4" borderId="24" xfId="0" applyNumberFormat="1" applyFont="1" applyFill="1" applyBorder="1" applyAlignment="1"/>
    <xf numFmtId="0" fontId="1" fillId="0" borderId="25" xfId="0" applyFont="1" applyBorder="1" applyAlignment="1"/>
    <xf numFmtId="0" fontId="1" fillId="0" borderId="0" xfId="0" applyNumberFormat="1" applyFont="1" applyAlignment="1"/>
    <xf numFmtId="0" fontId="1" fillId="0" borderId="26" xfId="0" applyFont="1" applyBorder="1" applyAlignment="1"/>
    <xf numFmtId="1" fontId="3" fillId="4" borderId="5" xfId="0" applyNumberFormat="1" applyFont="1" applyFill="1" applyBorder="1" applyAlignment="1"/>
    <xf numFmtId="1" fontId="1" fillId="4" borderId="5" xfId="0" applyNumberFormat="1" applyFont="1" applyFill="1" applyBorder="1" applyAlignment="1"/>
    <xf numFmtId="1" fontId="1" fillId="4" borderId="6" xfId="0" applyNumberFormat="1" applyFont="1" applyFill="1" applyBorder="1" applyAlignment="1"/>
    <xf numFmtId="1" fontId="4" fillId="4" borderId="5" xfId="0" applyNumberFormat="1" applyFont="1" applyFill="1" applyBorder="1" applyAlignment="1"/>
    <xf numFmtId="1" fontId="5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left"/>
    </xf>
    <xf numFmtId="1" fontId="6" fillId="4" borderId="5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left"/>
    </xf>
    <xf numFmtId="1" fontId="1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/>
    <xf numFmtId="1" fontId="5" fillId="2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1" fontId="3" fillId="4" borderId="22" xfId="0" applyNumberFormat="1" applyFont="1" applyFill="1" applyBorder="1" applyAlignment="1"/>
    <xf numFmtId="1" fontId="5" fillId="4" borderId="22" xfId="0" applyNumberFormat="1" applyFont="1" applyFill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4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" fontId="6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left"/>
    </xf>
    <xf numFmtId="1" fontId="3" fillId="4" borderId="22" xfId="0" applyNumberFormat="1" applyFont="1" applyFill="1" applyBorder="1" applyAlignment="1">
      <alignment horizontal="right"/>
    </xf>
    <xf numFmtId="1" fontId="3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left"/>
    </xf>
    <xf numFmtId="1" fontId="4" fillId="4" borderId="22" xfId="0" applyNumberFormat="1" applyFont="1" applyFill="1" applyBorder="1" applyAlignment="1"/>
    <xf numFmtId="0" fontId="7" fillId="5" borderId="5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/>
    <xf numFmtId="1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/>
    <xf numFmtId="0" fontId="7" fillId="6" borderId="5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/>
    <xf numFmtId="0" fontId="7" fillId="3" borderId="5" xfId="0" applyNumberFormat="1" applyFont="1" applyFill="1" applyBorder="1" applyAlignment="1"/>
    <xf numFmtId="1" fontId="1" fillId="3" borderId="7" xfId="0" applyNumberFormat="1" applyFont="1" applyFill="1" applyBorder="1" applyAlignment="1">
      <alignment horizontal="left"/>
    </xf>
    <xf numFmtId="1" fontId="1" fillId="3" borderId="7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/>
    <xf numFmtId="1" fontId="7" fillId="5" borderId="5" xfId="0" applyNumberFormat="1" applyFont="1" applyFill="1" applyBorder="1" applyAlignment="1">
      <alignment horizontal="left"/>
    </xf>
    <xf numFmtId="1" fontId="9" fillId="2" borderId="5" xfId="0" applyNumberFormat="1" applyFont="1" applyFill="1" applyBorder="1" applyAlignment="1"/>
    <xf numFmtId="1" fontId="1" fillId="6" borderId="5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/>
    <xf numFmtId="1" fontId="1" fillId="7" borderId="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/>
    <xf numFmtId="1" fontId="1" fillId="4" borderId="13" xfId="0" applyNumberFormat="1" applyFont="1" applyFill="1" applyBorder="1" applyAlignment="1"/>
    <xf numFmtId="0" fontId="6" fillId="7" borderId="5" xfId="0" applyNumberFormat="1" applyFont="1" applyFill="1" applyBorder="1" applyAlignment="1"/>
    <xf numFmtId="1" fontId="6" fillId="7" borderId="5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/>
    <xf numFmtId="0" fontId="6" fillId="2" borderId="12" xfId="0" applyNumberFormat="1" applyFont="1" applyFill="1" applyBorder="1" applyAlignment="1">
      <alignment horizontal="right"/>
    </xf>
    <xf numFmtId="0" fontId="1" fillId="4" borderId="18" xfId="0" applyNumberFormat="1" applyFont="1" applyFill="1" applyBorder="1" applyAlignment="1"/>
    <xf numFmtId="0" fontId="6" fillId="2" borderId="15" xfId="0" applyNumberFormat="1" applyFont="1" applyFill="1" applyBorder="1" applyAlignment="1">
      <alignment horizontal="right"/>
    </xf>
    <xf numFmtId="0" fontId="1" fillId="4" borderId="19" xfId="0" applyNumberFormat="1" applyFont="1" applyFill="1" applyBorder="1" applyAlignment="1"/>
    <xf numFmtId="1" fontId="1" fillId="2" borderId="22" xfId="0" applyNumberFormat="1" applyFont="1" applyFill="1" applyBorder="1" applyAlignment="1"/>
    <xf numFmtId="1" fontId="1" fillId="0" borderId="34" xfId="0" applyNumberFormat="1" applyFont="1" applyBorder="1" applyAlignment="1"/>
    <xf numFmtId="1" fontId="1" fillId="0" borderId="6" xfId="0" applyNumberFormat="1" applyFont="1" applyBorder="1" applyAlignment="1"/>
    <xf numFmtId="1" fontId="1" fillId="0" borderId="25" xfId="0" applyNumberFormat="1" applyFont="1" applyBorder="1" applyAlignment="1"/>
    <xf numFmtId="0" fontId="1" fillId="0" borderId="5" xfId="0" applyNumberFormat="1" applyFont="1" applyBorder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1" fillId="7" borderId="5" xfId="0" applyNumberFormat="1" applyFont="1" applyFill="1" applyBorder="1" applyAlignment="1"/>
    <xf numFmtId="0" fontId="1" fillId="7" borderId="5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/>
    <xf numFmtId="1" fontId="1" fillId="2" borderId="5" xfId="0" applyNumberFormat="1" applyFont="1" applyFill="1" applyBorder="1" applyAlignment="1"/>
    <xf numFmtId="1" fontId="1" fillId="2" borderId="7" xfId="0" applyNumberFormat="1" applyFont="1" applyFill="1" applyBorder="1" applyAlignment="1"/>
    <xf numFmtId="0" fontId="6" fillId="2" borderId="10" xfId="0" applyNumberFormat="1" applyFont="1" applyFill="1" applyBorder="1" applyAlignment="1">
      <alignment horizontal="right"/>
    </xf>
    <xf numFmtId="0" fontId="3" fillId="2" borderId="29" xfId="0" applyNumberFormat="1" applyFont="1" applyFill="1" applyBorder="1" applyAlignment="1"/>
    <xf numFmtId="1" fontId="3" fillId="2" borderId="30" xfId="0" applyNumberFormat="1" applyFont="1" applyFill="1" applyBorder="1" applyAlignment="1"/>
    <xf numFmtId="1" fontId="3" fillId="2" borderId="31" xfId="0" applyNumberFormat="1" applyFont="1" applyFill="1" applyBorder="1" applyAlignment="1"/>
    <xf numFmtId="0" fontId="4" fillId="2" borderId="32" xfId="0" applyNumberFormat="1" applyFont="1" applyFill="1" applyBorder="1" applyAlignment="1"/>
    <xf numFmtId="1" fontId="3" fillId="2" borderId="33" xfId="0" applyNumberFormat="1" applyFont="1" applyFill="1" applyBorder="1" applyAlignment="1"/>
    <xf numFmtId="0" fontId="3" fillId="2" borderId="32" xfId="0" applyNumberFormat="1" applyFont="1" applyFill="1" applyBorder="1" applyAlignment="1"/>
    <xf numFmtId="1" fontId="3" fillId="2" borderId="32" xfId="0" applyNumberFormat="1" applyFont="1" applyFill="1" applyBorder="1" applyAlignment="1"/>
    <xf numFmtId="0" fontId="3" fillId="2" borderId="33" xfId="0" applyNumberFormat="1" applyFont="1" applyFill="1" applyBorder="1" applyAlignment="1">
      <alignment horizontal="center"/>
    </xf>
    <xf numFmtId="0" fontId="6" fillId="2" borderId="32" xfId="0" applyNumberFormat="1" applyFont="1" applyFill="1" applyBorder="1" applyAlignment="1"/>
    <xf numFmtId="1" fontId="6" fillId="2" borderId="32" xfId="0" applyNumberFormat="1" applyFont="1" applyFill="1" applyBorder="1" applyAlignment="1"/>
    <xf numFmtId="1" fontId="6" fillId="2" borderId="35" xfId="0" applyNumberFormat="1" applyFont="1" applyFill="1" applyBorder="1" applyAlignment="1"/>
    <xf numFmtId="0" fontId="1" fillId="6" borderId="32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6" borderId="5" xfId="0" applyNumberFormat="1" applyFont="1" applyFill="1" applyBorder="1" applyAlignment="1">
      <alignment horizontal="left"/>
    </xf>
    <xf numFmtId="1" fontId="1" fillId="6" borderId="5" xfId="0" applyNumberFormat="1" applyFont="1" applyFill="1" applyBorder="1" applyAlignment="1"/>
    <xf numFmtId="1" fontId="1" fillId="6" borderId="33" xfId="0" applyNumberFormat="1" applyFont="1" applyFill="1" applyBorder="1" applyAlignment="1"/>
    <xf numFmtId="1" fontId="1" fillId="6" borderId="32" xfId="0" applyNumberFormat="1" applyFont="1" applyFill="1" applyBorder="1" applyAlignment="1"/>
    <xf numFmtId="1" fontId="1" fillId="6" borderId="35" xfId="0" applyNumberFormat="1" applyFont="1" applyFill="1" applyBorder="1" applyAlignment="1"/>
    <xf numFmtId="1" fontId="1" fillId="6" borderId="36" xfId="0" applyNumberFormat="1" applyFont="1" applyFill="1" applyBorder="1" applyAlignment="1"/>
    <xf numFmtId="1" fontId="1" fillId="6" borderId="37" xfId="0" applyNumberFormat="1" applyFont="1" applyFill="1" applyBorder="1" applyAlignment="1"/>
    <xf numFmtId="0" fontId="1" fillId="6" borderId="33" xfId="0" applyNumberFormat="1" applyFont="1" applyFill="1" applyBorder="1" applyAlignment="1">
      <alignment horizontal="center"/>
    </xf>
    <xf numFmtId="0" fontId="1" fillId="8" borderId="5" xfId="0" applyNumberFormat="1" applyFont="1" applyFill="1" applyBorder="1" applyAlignment="1"/>
    <xf numFmtId="1" fontId="1" fillId="8" borderId="5" xfId="0" applyNumberFormat="1" applyFont="1" applyFill="1" applyBorder="1" applyAlignment="1"/>
    <xf numFmtId="1" fontId="1" fillId="8" borderId="5" xfId="0" applyNumberFormat="1" applyFont="1" applyFill="1" applyBorder="1" applyAlignment="1">
      <alignment horizontal="left"/>
    </xf>
    <xf numFmtId="1" fontId="1" fillId="8" borderId="5" xfId="0" applyNumberFormat="1" applyFont="1" applyFill="1" applyBorder="1" applyAlignment="1">
      <alignment horizontal="center"/>
    </xf>
    <xf numFmtId="0" fontId="1" fillId="8" borderId="33" xfId="0" applyNumberFormat="1" applyFont="1" applyFill="1" applyBorder="1" applyAlignment="1">
      <alignment horizontal="center"/>
    </xf>
    <xf numFmtId="1" fontId="12" fillId="8" borderId="5" xfId="0" applyNumberFormat="1" applyFont="1" applyFill="1" applyBorder="1" applyAlignment="1"/>
    <xf numFmtId="1" fontId="1" fillId="8" borderId="33" xfId="0" applyNumberFormat="1" applyFont="1" applyFill="1" applyBorder="1" applyAlignment="1"/>
    <xf numFmtId="0" fontId="1" fillId="6" borderId="36" xfId="0" applyNumberFormat="1" applyFont="1" applyFill="1" applyBorder="1" applyAlignment="1"/>
    <xf numFmtId="0" fontId="1" fillId="8" borderId="32" xfId="0" applyNumberFormat="1" applyFont="1" applyFill="1" applyBorder="1" applyAlignment="1"/>
    <xf numFmtId="0" fontId="1" fillId="8" borderId="5" xfId="0" applyNumberFormat="1" applyFont="1" applyFill="1" applyBorder="1" applyAlignment="1">
      <alignment horizontal="left"/>
    </xf>
    <xf numFmtId="1" fontId="1" fillId="8" borderId="32" xfId="0" applyNumberFormat="1" applyFont="1" applyFill="1" applyBorder="1" applyAlignment="1"/>
    <xf numFmtId="0" fontId="1" fillId="8" borderId="5" xfId="0" applyNumberFormat="1" applyFont="1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/>
    </xf>
    <xf numFmtId="0" fontId="1" fillId="7" borderId="5" xfId="0" applyNumberFormat="1" applyFont="1" applyFill="1" applyBorder="1" applyAlignment="1">
      <alignment horizontal="center"/>
    </xf>
    <xf numFmtId="0" fontId="11" fillId="7" borderId="0" xfId="0" applyNumberFormat="1" applyFont="1" applyFill="1" applyAlignment="1">
      <alignment vertical="top" wrapText="1"/>
    </xf>
    <xf numFmtId="0" fontId="11" fillId="7" borderId="5" xfId="0" applyNumberFormat="1" applyFont="1" applyFill="1" applyBorder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1" fontId="1" fillId="8" borderId="33" xfId="0" applyNumberFormat="1" applyFont="1" applyFill="1" applyBorder="1" applyAlignment="1">
      <alignment horizontal="center"/>
    </xf>
    <xf numFmtId="1" fontId="1" fillId="6" borderId="33" xfId="0" applyNumberFormat="1" applyFont="1" applyFill="1" applyBorder="1" applyAlignment="1">
      <alignment horizontal="center"/>
    </xf>
    <xf numFmtId="0" fontId="1" fillId="6" borderId="36" xfId="0" applyNumberFormat="1" applyFont="1" applyFill="1" applyBorder="1" applyAlignment="1">
      <alignment horizontal="left"/>
    </xf>
    <xf numFmtId="1" fontId="1" fillId="6" borderId="36" xfId="0" applyNumberFormat="1" applyFont="1" applyFill="1" applyBorder="1" applyAlignment="1">
      <alignment horizontal="center"/>
    </xf>
    <xf numFmtId="1" fontId="1" fillId="6" borderId="37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14</xdr:row>
      <xdr:rowOff>41910</xdr:rowOff>
    </xdr:from>
    <xdr:to>
      <xdr:col>11</xdr:col>
      <xdr:colOff>631825</xdr:colOff>
      <xdr:row>19</xdr:row>
      <xdr:rowOff>22860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5899" y="3039110"/>
          <a:ext cx="8594726" cy="1066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152400</xdr:colOff>
      <xdr:row>3</xdr:row>
      <xdr:rowOff>15875</xdr:rowOff>
    </xdr:from>
    <xdr:to>
      <xdr:col>13</xdr:col>
      <xdr:colOff>342900</xdr:colOff>
      <xdr:row>11</xdr:row>
      <xdr:rowOff>73025</xdr:rowOff>
    </xdr:to>
    <xdr:pic>
      <xdr:nvPicPr>
        <xdr:cNvPr id="3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80200" y="647700"/>
          <a:ext cx="3187700" cy="179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8</xdr:row>
      <xdr:rowOff>73025</xdr:rowOff>
    </xdr:from>
    <xdr:to>
      <xdr:col>12</xdr:col>
      <xdr:colOff>19050</xdr:colOff>
      <xdr:row>13</xdr:row>
      <xdr:rowOff>57150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00" y="1790700"/>
          <a:ext cx="8020051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148082</xdr:rowOff>
    </xdr:from>
    <xdr:to>
      <xdr:col>11</xdr:col>
      <xdr:colOff>142875</xdr:colOff>
      <xdr:row>8</xdr:row>
      <xdr:rowOff>53974</xdr:rowOff>
    </xdr:to>
    <xdr:pic>
      <xdr:nvPicPr>
        <xdr:cNvPr id="6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864100" y="148081"/>
          <a:ext cx="2974975" cy="16235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6350</xdr:rowOff>
    </xdr:from>
    <xdr:to>
      <xdr:col>11</xdr:col>
      <xdr:colOff>495300</xdr:colOff>
      <xdr:row>13</xdr:row>
      <xdr:rowOff>190500</xdr:rowOff>
    </xdr:to>
    <xdr:pic>
      <xdr:nvPicPr>
        <xdr:cNvPr id="8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30200" y="1924050"/>
          <a:ext cx="793750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161925</xdr:rowOff>
    </xdr:from>
    <xdr:to>
      <xdr:col>11</xdr:col>
      <xdr:colOff>142875</xdr:colOff>
      <xdr:row>8</xdr:row>
      <xdr:rowOff>67817</xdr:rowOff>
    </xdr:to>
    <xdr:pic>
      <xdr:nvPicPr>
        <xdr:cNvPr id="9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940300" y="161925"/>
          <a:ext cx="297497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158750</xdr:rowOff>
    </xdr:from>
    <xdr:to>
      <xdr:col>12</xdr:col>
      <xdr:colOff>76200</xdr:colOff>
      <xdr:row>13</xdr:row>
      <xdr:rowOff>142875</xdr:rowOff>
    </xdr:to>
    <xdr:pic>
      <xdr:nvPicPr>
        <xdr:cNvPr id="11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7650" y="1876425"/>
          <a:ext cx="800735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542925</xdr:colOff>
      <xdr:row>0</xdr:row>
      <xdr:rowOff>133350</xdr:rowOff>
    </xdr:from>
    <xdr:to>
      <xdr:col>11</xdr:col>
      <xdr:colOff>400050</xdr:colOff>
      <xdr:row>8</xdr:row>
      <xdr:rowOff>39242</xdr:rowOff>
    </xdr:to>
    <xdr:pic>
      <xdr:nvPicPr>
        <xdr:cNvPr id="12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038725" y="133350"/>
          <a:ext cx="295592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showGridLines="0" showRowColHeaders="0" tabSelected="1" workbookViewId="0">
      <selection activeCell="G1" sqref="G1"/>
    </sheetView>
  </sheetViews>
  <sheetFormatPr defaultColWidth="6.59765625" defaultRowHeight="15" customHeight="1" x14ac:dyDescent="0.25"/>
  <cols>
    <col min="1" max="1" width="2.59765625" style="1" customWidth="1"/>
    <col min="2" max="2" width="9.3984375" style="1" customWidth="1"/>
    <col min="3" max="3" width="7.8984375" style="1" customWidth="1"/>
    <col min="4" max="4" width="1.09765625" style="1" customWidth="1"/>
    <col min="5" max="5" width="6.59765625" style="1" customWidth="1"/>
    <col min="6" max="6" width="1.69921875" style="1" customWidth="1"/>
    <col min="7" max="7" width="6.59765625" style="1" customWidth="1"/>
    <col min="8" max="8" width="8.59765625" style="1" customWidth="1"/>
    <col min="9" max="9" width="7.8984375" style="1" customWidth="1"/>
    <col min="10" max="10" width="12.3984375" style="1" customWidth="1"/>
    <col min="11" max="11" width="16.19921875" style="1" customWidth="1"/>
    <col min="12" max="256" width="6.59765625" style="1" customWidth="1"/>
  </cols>
  <sheetData>
    <row r="1" spans="1:13" ht="17.100000000000001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7.100000000000001" customHeight="1" x14ac:dyDescent="0.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5.75" customHeight="1" x14ac:dyDescent="0.25">
      <c r="A3" s="6"/>
      <c r="B3" s="10"/>
      <c r="C3" s="10"/>
      <c r="D3" s="8"/>
      <c r="E3" s="8"/>
      <c r="F3" s="8"/>
      <c r="G3" s="10"/>
      <c r="H3" s="10"/>
      <c r="I3" s="10"/>
      <c r="J3" s="10"/>
      <c r="K3" s="8"/>
      <c r="L3" s="8"/>
      <c r="M3" s="9"/>
    </row>
    <row r="4" spans="1:13" ht="17.45" customHeight="1" x14ac:dyDescent="0.25">
      <c r="A4" s="11"/>
      <c r="B4" s="12" t="s">
        <v>2</v>
      </c>
      <c r="C4" s="13"/>
      <c r="D4" s="14"/>
      <c r="E4" s="8"/>
      <c r="F4" s="15"/>
      <c r="G4" s="12" t="s">
        <v>3</v>
      </c>
      <c r="H4" s="16"/>
      <c r="I4" s="16"/>
      <c r="J4" s="17"/>
      <c r="K4" s="14"/>
      <c r="L4" s="8"/>
      <c r="M4" s="9"/>
    </row>
    <row r="5" spans="1:13" ht="17.100000000000001" customHeight="1" x14ac:dyDescent="0.25">
      <c r="A5" s="11"/>
      <c r="B5" s="18" t="s">
        <v>4</v>
      </c>
      <c r="C5" s="19"/>
      <c r="D5" s="14"/>
      <c r="E5" s="8"/>
      <c r="F5" s="15"/>
      <c r="G5" s="20"/>
      <c r="H5" s="21"/>
      <c r="I5" s="21"/>
      <c r="J5" s="22"/>
      <c r="K5" s="14"/>
      <c r="L5" s="8"/>
      <c r="M5" s="9"/>
    </row>
    <row r="6" spans="1:13" ht="17.100000000000001" customHeight="1" x14ac:dyDescent="0.25">
      <c r="A6" s="11"/>
      <c r="B6" s="18" t="s">
        <v>5</v>
      </c>
      <c r="C6" s="19"/>
      <c r="D6" s="14"/>
      <c r="E6" s="8"/>
      <c r="F6" s="15"/>
      <c r="G6" s="20"/>
      <c r="H6" s="21"/>
      <c r="I6" s="21"/>
      <c r="J6" s="22"/>
      <c r="K6" s="14"/>
      <c r="L6" s="8"/>
      <c r="M6" s="9"/>
    </row>
    <row r="7" spans="1:13" ht="17.100000000000001" customHeight="1" x14ac:dyDescent="0.25">
      <c r="A7" s="11"/>
      <c r="B7" s="18" t="s">
        <v>6</v>
      </c>
      <c r="C7" s="19"/>
      <c r="D7" s="14"/>
      <c r="E7" s="8"/>
      <c r="F7" s="15"/>
      <c r="G7" s="20"/>
      <c r="H7" s="21"/>
      <c r="I7" s="21"/>
      <c r="J7" s="22"/>
      <c r="K7" s="14"/>
      <c r="L7" s="8"/>
      <c r="M7" s="9"/>
    </row>
    <row r="8" spans="1:13" ht="17.100000000000001" customHeight="1" x14ac:dyDescent="0.25">
      <c r="A8" s="11"/>
      <c r="B8" s="18" t="s">
        <v>7</v>
      </c>
      <c r="C8" s="19"/>
      <c r="D8" s="14"/>
      <c r="E8" s="8"/>
      <c r="F8" s="15"/>
      <c r="G8" s="20"/>
      <c r="H8" s="21"/>
      <c r="I8" s="21"/>
      <c r="J8" s="22"/>
      <c r="K8" s="14"/>
      <c r="L8" s="8"/>
      <c r="M8" s="9"/>
    </row>
    <row r="9" spans="1:13" ht="17.100000000000001" customHeight="1" x14ac:dyDescent="0.25">
      <c r="A9" s="11"/>
      <c r="B9" s="18" t="s">
        <v>8</v>
      </c>
      <c r="C9" s="19"/>
      <c r="D9" s="14"/>
      <c r="E9" s="8"/>
      <c r="F9" s="15"/>
      <c r="G9" s="20"/>
      <c r="H9" s="21"/>
      <c r="I9" s="21"/>
      <c r="J9" s="22"/>
      <c r="K9" s="14"/>
      <c r="L9" s="8"/>
      <c r="M9" s="9"/>
    </row>
    <row r="10" spans="1:13" ht="17.100000000000001" customHeight="1" x14ac:dyDescent="0.25">
      <c r="A10" s="11"/>
      <c r="B10" s="18" t="s">
        <v>9</v>
      </c>
      <c r="C10" s="23"/>
      <c r="D10" s="14"/>
      <c r="E10" s="8"/>
      <c r="F10" s="15"/>
      <c r="G10" s="20"/>
      <c r="H10" s="21"/>
      <c r="I10" s="21"/>
      <c r="J10" s="22"/>
      <c r="K10" s="14"/>
      <c r="L10" s="8"/>
      <c r="M10" s="9"/>
    </row>
    <row r="11" spans="1:13" ht="17.100000000000001" customHeight="1" x14ac:dyDescent="0.25">
      <c r="A11" s="11"/>
      <c r="B11" s="18" t="s">
        <v>10</v>
      </c>
      <c r="C11" s="23"/>
      <c r="D11" s="14"/>
      <c r="E11" s="8"/>
      <c r="F11" s="15"/>
      <c r="G11" s="20"/>
      <c r="H11" s="21"/>
      <c r="I11" s="21"/>
      <c r="J11" s="22"/>
      <c r="K11" s="14"/>
      <c r="L11" s="8"/>
      <c r="M11" s="9"/>
    </row>
    <row r="12" spans="1:13" ht="17.100000000000001" customHeight="1" x14ac:dyDescent="0.25">
      <c r="A12" s="11"/>
      <c r="B12" s="18" t="s">
        <v>34</v>
      </c>
      <c r="C12" s="23"/>
      <c r="D12" s="14"/>
      <c r="E12" s="8"/>
      <c r="F12" s="15"/>
      <c r="G12" s="20"/>
      <c r="H12" s="21"/>
      <c r="I12" s="21"/>
      <c r="J12" s="22"/>
      <c r="K12" s="14"/>
      <c r="L12" s="8"/>
      <c r="M12" s="9"/>
    </row>
    <row r="13" spans="1:13" ht="17.100000000000001" customHeight="1" x14ac:dyDescent="0.25">
      <c r="A13" s="11"/>
      <c r="B13" s="18" t="s">
        <v>11</v>
      </c>
      <c r="C13" s="19"/>
      <c r="D13" s="14"/>
      <c r="E13" s="8"/>
      <c r="F13" s="15"/>
      <c r="G13" s="20"/>
      <c r="H13" s="21"/>
      <c r="I13" s="21"/>
      <c r="J13" s="22"/>
      <c r="K13" s="14"/>
      <c r="L13" s="8"/>
      <c r="M13" s="9"/>
    </row>
    <row r="14" spans="1:13" ht="15.75" customHeight="1" x14ac:dyDescent="0.25">
      <c r="A14" s="11"/>
      <c r="B14" s="24" t="s">
        <v>12</v>
      </c>
      <c r="C14" s="25"/>
      <c r="D14" s="14"/>
      <c r="E14" s="8"/>
      <c r="F14" s="15"/>
      <c r="G14" s="26"/>
      <c r="H14" s="27"/>
      <c r="I14" s="27"/>
      <c r="J14" s="28"/>
      <c r="K14" s="14"/>
      <c r="L14" s="8"/>
      <c r="M14" s="9"/>
    </row>
    <row r="15" spans="1:13" ht="17.45" customHeight="1" x14ac:dyDescent="0.25">
      <c r="A15" s="6"/>
      <c r="B15" s="29"/>
      <c r="C15" s="30"/>
      <c r="D15" s="8"/>
      <c r="E15" s="8"/>
      <c r="F15" s="8"/>
      <c r="G15" s="31"/>
      <c r="H15" s="31"/>
      <c r="I15" s="31"/>
      <c r="J15" s="31"/>
      <c r="K15" s="8"/>
      <c r="L15" s="8"/>
      <c r="M15" s="9"/>
    </row>
    <row r="16" spans="1:13" ht="17.100000000000001" customHeight="1" x14ac:dyDescent="0.25">
      <c r="A16" s="6"/>
      <c r="B16" s="32"/>
      <c r="C16" s="33"/>
      <c r="D16" s="8"/>
      <c r="E16" s="8"/>
      <c r="F16" s="8"/>
      <c r="G16" s="21"/>
      <c r="H16" s="21"/>
      <c r="I16" s="21"/>
      <c r="J16" s="21"/>
      <c r="K16" s="8"/>
      <c r="L16" s="8"/>
      <c r="M16" s="9"/>
    </row>
    <row r="17" spans="1:13" ht="17.100000000000001" customHeight="1" x14ac:dyDescent="0.25">
      <c r="A17" s="6"/>
      <c r="B17" s="32"/>
      <c r="C17" s="33"/>
      <c r="D17" s="8"/>
      <c r="E17" s="8"/>
      <c r="F17" s="8"/>
      <c r="G17" s="21"/>
      <c r="H17" s="21"/>
      <c r="I17" s="21"/>
      <c r="J17" s="21"/>
      <c r="K17" s="8"/>
      <c r="L17" s="8"/>
      <c r="M17" s="9"/>
    </row>
    <row r="18" spans="1:13" ht="17.100000000000001" customHeight="1" x14ac:dyDescent="0.25">
      <c r="A18" s="6"/>
      <c r="B18" s="32"/>
      <c r="C18" s="33"/>
      <c r="D18" s="8"/>
      <c r="E18" s="8"/>
      <c r="F18" s="8"/>
      <c r="G18" s="21"/>
      <c r="H18" s="21"/>
      <c r="I18" s="21"/>
      <c r="J18" s="21"/>
      <c r="K18" s="8"/>
      <c r="L18" s="8"/>
      <c r="M18" s="9"/>
    </row>
    <row r="19" spans="1:13" ht="17.100000000000001" customHeight="1" x14ac:dyDescent="0.25">
      <c r="A19" s="6"/>
      <c r="B19" s="32"/>
      <c r="C19" s="33"/>
      <c r="D19" s="8"/>
      <c r="E19" s="8"/>
      <c r="F19" s="8"/>
      <c r="G19" s="21"/>
      <c r="H19" s="21"/>
      <c r="I19" s="21"/>
      <c r="J19" s="21"/>
      <c r="K19" s="8"/>
      <c r="L19" s="8"/>
      <c r="M19" s="9"/>
    </row>
    <row r="20" spans="1:13" ht="17.100000000000001" customHeight="1" x14ac:dyDescent="0.25">
      <c r="A20" s="6"/>
      <c r="B20" s="32"/>
      <c r="C20" s="33"/>
      <c r="D20" s="8"/>
      <c r="E20" s="8"/>
      <c r="F20" s="8"/>
      <c r="G20" s="21"/>
      <c r="H20" s="21"/>
      <c r="I20" s="21"/>
      <c r="J20" s="21"/>
      <c r="K20" s="8"/>
      <c r="L20" s="8"/>
      <c r="M20" s="9"/>
    </row>
    <row r="21" spans="1:13" ht="15.75" customHeight="1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7.45" customHeight="1" x14ac:dyDescent="0.25">
      <c r="A22" s="11"/>
      <c r="B22" s="12" t="s">
        <v>13</v>
      </c>
      <c r="C22" s="16"/>
      <c r="D22" s="16"/>
      <c r="E22" s="16"/>
      <c r="F22" s="16"/>
      <c r="G22" s="16"/>
      <c r="H22" s="16"/>
      <c r="I22" s="16"/>
      <c r="J22" s="17"/>
      <c r="K22" s="34"/>
      <c r="L22" s="35"/>
      <c r="M22" s="36"/>
    </row>
    <row r="23" spans="1:13" ht="27" customHeight="1" x14ac:dyDescent="0.3">
      <c r="A23" s="11"/>
      <c r="B23" s="37" t="s">
        <v>14</v>
      </c>
      <c r="C23" s="121" t="s">
        <v>38</v>
      </c>
      <c r="D23" s="39"/>
      <c r="E23" s="39"/>
      <c r="F23" s="39"/>
      <c r="G23" s="39"/>
      <c r="H23" s="39"/>
      <c r="I23" s="39"/>
      <c r="J23" s="40"/>
      <c r="K23" s="41"/>
      <c r="L23" s="42"/>
      <c r="M23" s="36"/>
    </row>
    <row r="24" spans="1:13" ht="15.75" customHeight="1" thickBot="1" x14ac:dyDescent="0.3">
      <c r="A24" s="11"/>
      <c r="B24" s="43" t="s">
        <v>16</v>
      </c>
      <c r="C24" s="124" t="s">
        <v>39</v>
      </c>
      <c r="D24" s="39"/>
      <c r="E24" s="39"/>
      <c r="F24" s="39"/>
      <c r="G24" s="39"/>
      <c r="H24" s="39"/>
      <c r="I24" s="39"/>
      <c r="J24" s="40"/>
      <c r="K24" s="44"/>
      <c r="L24" s="45"/>
      <c r="M24" s="36"/>
    </row>
    <row r="25" spans="1:13" ht="17.45" customHeight="1" x14ac:dyDescent="0.25">
      <c r="A25" s="11"/>
      <c r="B25" s="46"/>
      <c r="C25" s="47" t="s">
        <v>17</v>
      </c>
      <c r="D25" s="48"/>
      <c r="E25" s="49" t="s">
        <v>18</v>
      </c>
      <c r="F25" s="48"/>
      <c r="G25" s="50" t="s">
        <v>19</v>
      </c>
      <c r="H25" s="50" t="s">
        <v>20</v>
      </c>
      <c r="I25" s="50" t="s">
        <v>21</v>
      </c>
      <c r="J25" s="51"/>
      <c r="K25" s="52" t="s">
        <v>22</v>
      </c>
      <c r="L25" s="53"/>
      <c r="M25" s="36"/>
    </row>
    <row r="26" spans="1:13" ht="17.100000000000001" customHeight="1" x14ac:dyDescent="0.25">
      <c r="A26" s="11"/>
      <c r="B26" s="54" t="s">
        <v>23</v>
      </c>
      <c r="C26" s="59">
        <v>3</v>
      </c>
      <c r="D26" s="126" t="s">
        <v>24</v>
      </c>
      <c r="E26" s="82">
        <v>3</v>
      </c>
      <c r="F26" s="55"/>
      <c r="G26" s="58"/>
      <c r="H26" s="58"/>
      <c r="I26" s="59"/>
      <c r="J26" s="60"/>
      <c r="K26" s="61" t="s">
        <v>25</v>
      </c>
      <c r="L26" s="62"/>
      <c r="M26" s="36"/>
    </row>
    <row r="27" spans="1:13" ht="15.75" customHeight="1" thickBot="1" x14ac:dyDescent="0.3">
      <c r="A27" s="11"/>
      <c r="B27" s="63"/>
      <c r="C27" s="59" t="s">
        <v>88</v>
      </c>
      <c r="D27" s="59"/>
      <c r="E27" s="82"/>
      <c r="F27" s="59"/>
      <c r="G27" s="58"/>
      <c r="H27" s="59"/>
      <c r="I27" s="59"/>
      <c r="J27" s="64"/>
      <c r="K27" s="65" t="s">
        <v>26</v>
      </c>
      <c r="L27" s="66"/>
      <c r="M27" s="36"/>
    </row>
    <row r="28" spans="1:13" ht="15.75" customHeight="1" thickBot="1" x14ac:dyDescent="0.3">
      <c r="A28" s="11"/>
      <c r="B28" s="54" t="s">
        <v>27</v>
      </c>
      <c r="C28" s="67">
        <v>4</v>
      </c>
      <c r="D28" s="127" t="s">
        <v>24</v>
      </c>
      <c r="E28" s="123">
        <v>4</v>
      </c>
      <c r="F28" s="67"/>
      <c r="G28" s="122"/>
      <c r="H28" s="67"/>
      <c r="I28" s="67"/>
      <c r="J28" s="69"/>
      <c r="K28" s="70"/>
      <c r="L28" s="71"/>
      <c r="M28" s="36"/>
    </row>
    <row r="29" spans="1:13" ht="17.45" customHeight="1" x14ac:dyDescent="0.25">
      <c r="A29" s="11"/>
      <c r="B29" s="63"/>
      <c r="C29" s="67" t="s">
        <v>87</v>
      </c>
      <c r="D29" s="67"/>
      <c r="E29" s="123"/>
      <c r="F29" s="67"/>
      <c r="G29" s="122"/>
      <c r="H29" s="67"/>
      <c r="I29" s="67"/>
      <c r="J29" s="69"/>
      <c r="K29" s="72"/>
      <c r="L29" s="73"/>
      <c r="M29" s="9"/>
    </row>
    <row r="30" spans="1:13" ht="17.100000000000001" customHeight="1" x14ac:dyDescent="0.25">
      <c r="A30" s="11"/>
      <c r="B30" s="54" t="s">
        <v>28</v>
      </c>
      <c r="C30" s="59">
        <v>4</v>
      </c>
      <c r="D30" s="126" t="s">
        <v>24</v>
      </c>
      <c r="E30" s="82">
        <v>5</v>
      </c>
      <c r="F30" s="59"/>
      <c r="G30" s="58"/>
      <c r="H30" s="59"/>
      <c r="I30" s="59"/>
      <c r="J30" s="64"/>
      <c r="K30" s="14"/>
      <c r="L30" s="8"/>
      <c r="M30" s="9"/>
    </row>
    <row r="31" spans="1:13" ht="17.100000000000001" customHeight="1" x14ac:dyDescent="0.25">
      <c r="A31" s="11"/>
      <c r="B31" s="63"/>
      <c r="C31" s="59" t="s">
        <v>86</v>
      </c>
      <c r="D31" s="59"/>
      <c r="E31" s="82"/>
      <c r="F31" s="59"/>
      <c r="G31" s="58"/>
      <c r="H31" s="59"/>
      <c r="I31" s="59"/>
      <c r="J31" s="64"/>
      <c r="K31" s="14"/>
      <c r="L31" s="8"/>
      <c r="M31" s="9"/>
    </row>
    <row r="32" spans="1:13" ht="17.100000000000001" customHeight="1" x14ac:dyDescent="0.25">
      <c r="A32" s="11"/>
      <c r="B32" s="54" t="s">
        <v>29</v>
      </c>
      <c r="C32" s="67">
        <v>4</v>
      </c>
      <c r="D32" s="127" t="s">
        <v>24</v>
      </c>
      <c r="E32" s="123">
        <v>6</v>
      </c>
      <c r="F32" s="67"/>
      <c r="G32" s="122"/>
      <c r="H32" s="67"/>
      <c r="I32" s="67"/>
      <c r="J32" s="69"/>
      <c r="K32" s="14"/>
      <c r="L32" s="8"/>
      <c r="M32" s="9"/>
    </row>
    <row r="33" spans="1:13" ht="15.75" customHeight="1" thickBot="1" x14ac:dyDescent="0.3">
      <c r="A33" s="11"/>
      <c r="B33" s="74"/>
      <c r="C33" s="75" t="s">
        <v>89</v>
      </c>
      <c r="D33" s="75"/>
      <c r="E33" s="75"/>
      <c r="F33" s="75"/>
      <c r="G33" s="75"/>
      <c r="H33" s="75"/>
      <c r="I33" s="75"/>
      <c r="J33" s="76"/>
      <c r="K33" s="14"/>
      <c r="L33" s="8"/>
      <c r="M33" s="9"/>
    </row>
    <row r="34" spans="1:13" ht="15.75" customHeight="1" thickBot="1" x14ac:dyDescent="0.3">
      <c r="A34" s="6"/>
      <c r="B34" s="77"/>
      <c r="C34" s="78"/>
      <c r="D34" s="78"/>
      <c r="E34" s="78"/>
      <c r="F34" s="78"/>
      <c r="G34" s="78"/>
      <c r="H34" s="78"/>
      <c r="I34" s="78"/>
      <c r="J34" s="78"/>
      <c r="K34" s="10"/>
      <c r="L34" s="10"/>
      <c r="M34" s="9"/>
    </row>
    <row r="35" spans="1:13" ht="17.45" customHeight="1" x14ac:dyDescent="0.25">
      <c r="A35" s="11"/>
      <c r="B35" s="12" t="s">
        <v>13</v>
      </c>
      <c r="C35" s="16"/>
      <c r="D35" s="16"/>
      <c r="E35" s="16"/>
      <c r="F35" s="16"/>
      <c r="G35" s="16"/>
      <c r="H35" s="16"/>
      <c r="I35" s="16"/>
      <c r="J35" s="17"/>
      <c r="K35" s="34"/>
      <c r="L35" s="35"/>
      <c r="M35" s="79"/>
    </row>
    <row r="36" spans="1:13" ht="18.75" customHeight="1" x14ac:dyDescent="0.3">
      <c r="A36" s="80"/>
      <c r="B36" s="37" t="s">
        <v>14</v>
      </c>
      <c r="C36" s="121" t="s">
        <v>40</v>
      </c>
      <c r="D36" s="39"/>
      <c r="E36" s="39"/>
      <c r="F36" s="39"/>
      <c r="G36" s="39"/>
      <c r="H36" s="39"/>
      <c r="I36" s="39"/>
      <c r="J36" s="40"/>
      <c r="K36" s="41"/>
      <c r="L36" s="42"/>
      <c r="M36" s="79"/>
    </row>
    <row r="37" spans="1:13" ht="15.75" customHeight="1" x14ac:dyDescent="0.25">
      <c r="A37" s="80"/>
      <c r="B37" s="43" t="s">
        <v>16</v>
      </c>
      <c r="C37" s="81" t="s">
        <v>90</v>
      </c>
      <c r="D37" s="39"/>
      <c r="E37" s="39"/>
      <c r="F37" s="39"/>
      <c r="G37" s="39"/>
      <c r="H37" s="39"/>
      <c r="I37" s="39"/>
      <c r="J37" s="40"/>
      <c r="K37" s="44"/>
      <c r="L37" s="45"/>
      <c r="M37" s="79"/>
    </row>
    <row r="38" spans="1:13" ht="17.45" customHeight="1" x14ac:dyDescent="0.25">
      <c r="A38" s="80"/>
      <c r="B38" s="46"/>
      <c r="C38" s="47" t="s">
        <v>17</v>
      </c>
      <c r="D38" s="48"/>
      <c r="E38" s="49" t="s">
        <v>18</v>
      </c>
      <c r="F38" s="48"/>
      <c r="G38" s="50" t="s">
        <v>19</v>
      </c>
      <c r="H38" s="50" t="s">
        <v>20</v>
      </c>
      <c r="I38" s="50" t="s">
        <v>21</v>
      </c>
      <c r="J38" s="51"/>
      <c r="K38" s="52" t="s">
        <v>22</v>
      </c>
      <c r="L38" s="53"/>
      <c r="M38" s="79"/>
    </row>
    <row r="39" spans="1:13" ht="17.100000000000001" customHeight="1" x14ac:dyDescent="0.25">
      <c r="A39" s="80"/>
      <c r="B39" s="54" t="s">
        <v>23</v>
      </c>
      <c r="C39" s="59">
        <v>2</v>
      </c>
      <c r="D39" s="126" t="s">
        <v>24</v>
      </c>
      <c r="E39" s="82">
        <v>2</v>
      </c>
      <c r="F39" s="55" t="s">
        <v>41</v>
      </c>
      <c r="G39" s="58">
        <f>snatch*0.7</f>
        <v>0</v>
      </c>
      <c r="H39" s="58"/>
      <c r="I39" s="59"/>
      <c r="J39" s="60"/>
      <c r="K39" s="61" t="s">
        <v>25</v>
      </c>
      <c r="L39" s="62"/>
      <c r="M39" s="79"/>
    </row>
    <row r="40" spans="1:13" ht="15.75" customHeight="1" x14ac:dyDescent="0.25">
      <c r="A40" s="80"/>
      <c r="B40" s="63"/>
      <c r="C40" s="59">
        <v>2</v>
      </c>
      <c r="D40" s="59" t="s">
        <v>24</v>
      </c>
      <c r="E40" s="82">
        <v>4</v>
      </c>
      <c r="F40" s="59" t="s">
        <v>41</v>
      </c>
      <c r="G40" s="58">
        <f>snatch*0.65</f>
        <v>0</v>
      </c>
      <c r="H40" s="59"/>
      <c r="I40" s="59"/>
      <c r="J40" s="64"/>
      <c r="K40" s="65" t="s">
        <v>26</v>
      </c>
      <c r="L40" s="66"/>
      <c r="M40" s="79"/>
    </row>
    <row r="41" spans="1:13" ht="15.75" customHeight="1" x14ac:dyDescent="0.25">
      <c r="A41" s="80"/>
      <c r="B41" s="54" t="s">
        <v>27</v>
      </c>
      <c r="C41" s="67">
        <v>3</v>
      </c>
      <c r="D41" s="127" t="s">
        <v>24</v>
      </c>
      <c r="E41" s="123">
        <v>2</v>
      </c>
      <c r="F41" s="67" t="s">
        <v>41</v>
      </c>
      <c r="G41" s="122">
        <f>snatch*0.75</f>
        <v>0</v>
      </c>
      <c r="H41" s="67"/>
      <c r="I41" s="67"/>
      <c r="J41" s="69"/>
      <c r="K41" s="70"/>
      <c r="L41" s="71"/>
      <c r="M41" s="79"/>
    </row>
    <row r="42" spans="1:13" ht="17.45" customHeight="1" x14ac:dyDescent="0.25">
      <c r="A42" s="80"/>
      <c r="B42" s="63"/>
      <c r="C42" s="67">
        <v>2</v>
      </c>
      <c r="D42" s="67" t="s">
        <v>24</v>
      </c>
      <c r="E42" s="123">
        <v>4</v>
      </c>
      <c r="F42" s="67" t="s">
        <v>41</v>
      </c>
      <c r="G42" s="122">
        <f>snatch*0.7</f>
        <v>0</v>
      </c>
      <c r="H42" s="67"/>
      <c r="I42" s="67"/>
      <c r="J42" s="69"/>
      <c r="K42" s="72"/>
      <c r="L42" s="73"/>
      <c r="M42" s="83"/>
    </row>
    <row r="43" spans="1:13" ht="17.100000000000001" customHeight="1" x14ac:dyDescent="0.25">
      <c r="A43" s="80"/>
      <c r="B43" s="54" t="s">
        <v>28</v>
      </c>
      <c r="C43" s="59">
        <v>3</v>
      </c>
      <c r="D43" s="126" t="s">
        <v>24</v>
      </c>
      <c r="E43" s="82">
        <v>2</v>
      </c>
      <c r="F43" s="59" t="s">
        <v>41</v>
      </c>
      <c r="G43" s="58">
        <f>snatch*0.8</f>
        <v>0</v>
      </c>
      <c r="H43" s="59"/>
      <c r="I43" s="59"/>
      <c r="J43" s="64"/>
      <c r="K43" s="14"/>
      <c r="L43" s="8"/>
      <c r="M43" s="83"/>
    </row>
    <row r="44" spans="1:13" ht="17.100000000000001" customHeight="1" x14ac:dyDescent="0.25">
      <c r="A44" s="80"/>
      <c r="B44" s="63"/>
      <c r="C44" s="59">
        <v>2</v>
      </c>
      <c r="D44" s="59" t="s">
        <v>24</v>
      </c>
      <c r="E44" s="82">
        <v>4</v>
      </c>
      <c r="F44" s="59" t="s">
        <v>41</v>
      </c>
      <c r="G44" s="58">
        <f>snatch*0.75</f>
        <v>0</v>
      </c>
      <c r="H44" s="59"/>
      <c r="I44" s="59"/>
      <c r="J44" s="64"/>
      <c r="K44" s="14"/>
      <c r="L44" s="8"/>
      <c r="M44" s="83"/>
    </row>
    <row r="45" spans="1:13" ht="17.100000000000001" customHeight="1" x14ac:dyDescent="0.25">
      <c r="A45" s="80"/>
      <c r="B45" s="54" t="s">
        <v>29</v>
      </c>
      <c r="C45" s="67">
        <v>3</v>
      </c>
      <c r="D45" s="127" t="s">
        <v>24</v>
      </c>
      <c r="E45" s="123">
        <v>2</v>
      </c>
      <c r="F45" s="67" t="s">
        <v>41</v>
      </c>
      <c r="G45" s="122">
        <f>snatch*0.85</f>
        <v>0</v>
      </c>
      <c r="H45" s="67"/>
      <c r="I45" s="67"/>
      <c r="J45" s="69"/>
      <c r="K45" s="14"/>
      <c r="L45" s="8"/>
      <c r="M45" s="83"/>
    </row>
    <row r="46" spans="1:13" ht="15.75" customHeight="1" x14ac:dyDescent="0.25">
      <c r="A46" s="80"/>
      <c r="B46" s="74"/>
      <c r="C46" s="75">
        <v>2</v>
      </c>
      <c r="D46" s="75" t="s">
        <v>24</v>
      </c>
      <c r="E46" s="128">
        <v>4</v>
      </c>
      <c r="F46" s="75" t="s">
        <v>41</v>
      </c>
      <c r="G46" s="129">
        <f>snatch*0.8</f>
        <v>0</v>
      </c>
      <c r="H46" s="75"/>
      <c r="I46" s="75"/>
      <c r="J46" s="76"/>
      <c r="K46" s="14"/>
      <c r="L46" s="8"/>
      <c r="M46" s="83"/>
    </row>
    <row r="47" spans="1:13" ht="15.75" customHeight="1" x14ac:dyDescent="0.25">
      <c r="A47" s="84"/>
      <c r="B47" s="77"/>
      <c r="C47" s="77"/>
      <c r="D47" s="77"/>
      <c r="E47" s="77"/>
      <c r="F47" s="77"/>
      <c r="G47" s="77"/>
      <c r="H47" s="77"/>
      <c r="I47" s="77"/>
      <c r="J47" s="77"/>
      <c r="K47" s="85"/>
      <c r="L47" s="85"/>
      <c r="M47" s="83"/>
    </row>
    <row r="48" spans="1:13" ht="17.45" customHeight="1" x14ac:dyDescent="0.25">
      <c r="A48" s="80"/>
      <c r="B48" s="12" t="s">
        <v>13</v>
      </c>
      <c r="C48" s="16"/>
      <c r="D48" s="16"/>
      <c r="E48" s="16"/>
      <c r="F48" s="16"/>
      <c r="G48" s="16"/>
      <c r="H48" s="16"/>
      <c r="I48" s="16"/>
      <c r="J48" s="17"/>
      <c r="K48" s="34"/>
      <c r="L48" s="35"/>
      <c r="M48" s="79"/>
    </row>
    <row r="49" spans="1:13" ht="18.75" customHeight="1" x14ac:dyDescent="0.3">
      <c r="A49" s="80"/>
      <c r="B49" s="37" t="s">
        <v>14</v>
      </c>
      <c r="C49" s="121" t="s">
        <v>15</v>
      </c>
      <c r="D49" s="39"/>
      <c r="E49" s="39"/>
      <c r="F49" s="39"/>
      <c r="G49" s="39"/>
      <c r="H49" s="39"/>
      <c r="I49" s="39"/>
      <c r="J49" s="40"/>
      <c r="K49" s="41"/>
      <c r="L49" s="42"/>
      <c r="M49" s="79"/>
    </row>
    <row r="50" spans="1:13" ht="15.75" customHeight="1" x14ac:dyDescent="0.25">
      <c r="A50" s="80"/>
      <c r="B50" s="43" t="s">
        <v>16</v>
      </c>
      <c r="C50" s="124"/>
      <c r="D50" s="39"/>
      <c r="E50" s="39"/>
      <c r="F50" s="39"/>
      <c r="G50" s="39"/>
      <c r="H50" s="39"/>
      <c r="I50" s="39"/>
      <c r="J50" s="40"/>
      <c r="K50" s="44"/>
      <c r="L50" s="45"/>
      <c r="M50" s="79"/>
    </row>
    <row r="51" spans="1:13" ht="17.45" customHeight="1" x14ac:dyDescent="0.25">
      <c r="A51" s="80"/>
      <c r="B51" s="46"/>
      <c r="C51" s="47" t="s">
        <v>17</v>
      </c>
      <c r="D51" s="48"/>
      <c r="E51" s="49" t="s">
        <v>18</v>
      </c>
      <c r="F51" s="48"/>
      <c r="G51" s="50" t="s">
        <v>19</v>
      </c>
      <c r="H51" s="50" t="s">
        <v>20</v>
      </c>
      <c r="I51" s="50" t="s">
        <v>21</v>
      </c>
      <c r="J51" s="51"/>
      <c r="K51" s="52" t="s">
        <v>22</v>
      </c>
      <c r="L51" s="53"/>
      <c r="M51" s="79"/>
    </row>
    <row r="52" spans="1:13" ht="17.100000000000001" customHeight="1" x14ac:dyDescent="0.25">
      <c r="A52" s="80"/>
      <c r="B52" s="54" t="s">
        <v>23</v>
      </c>
      <c r="C52" s="59">
        <v>3</v>
      </c>
      <c r="D52" s="126" t="s">
        <v>24</v>
      </c>
      <c r="E52" s="82">
        <v>10</v>
      </c>
      <c r="F52" s="59" t="s">
        <v>41</v>
      </c>
      <c r="G52" s="120">
        <f>squat*0.6</f>
        <v>0</v>
      </c>
      <c r="H52" s="58"/>
      <c r="I52" s="59"/>
      <c r="J52" s="60"/>
      <c r="K52" s="61" t="s">
        <v>25</v>
      </c>
      <c r="L52" s="62"/>
      <c r="M52" s="79"/>
    </row>
    <row r="53" spans="1:13" ht="15.75" customHeight="1" x14ac:dyDescent="0.25">
      <c r="A53" s="80"/>
      <c r="B53" s="63"/>
      <c r="C53" s="59"/>
      <c r="D53" s="59"/>
      <c r="E53" s="59"/>
      <c r="F53" s="59"/>
      <c r="G53" s="58"/>
      <c r="H53" s="59"/>
      <c r="I53" s="59"/>
      <c r="J53" s="64"/>
      <c r="K53" s="65" t="s">
        <v>26</v>
      </c>
      <c r="L53" s="66"/>
      <c r="M53" s="79"/>
    </row>
    <row r="54" spans="1:13" ht="15.75" customHeight="1" x14ac:dyDescent="0.25">
      <c r="A54" s="80"/>
      <c r="B54" s="54" t="s">
        <v>27</v>
      </c>
      <c r="C54" s="67">
        <v>4</v>
      </c>
      <c r="D54" s="127" t="s">
        <v>24</v>
      </c>
      <c r="E54" s="123">
        <v>10</v>
      </c>
      <c r="F54" s="67" t="s">
        <v>41</v>
      </c>
      <c r="G54" s="125">
        <f>squat*0.65</f>
        <v>0</v>
      </c>
      <c r="H54" s="67"/>
      <c r="I54" s="67"/>
      <c r="J54" s="69"/>
      <c r="K54" s="70"/>
      <c r="L54" s="71"/>
      <c r="M54" s="79"/>
    </row>
    <row r="55" spans="1:13" ht="17.45" customHeight="1" x14ac:dyDescent="0.25">
      <c r="A55" s="80"/>
      <c r="B55" s="63"/>
      <c r="C55" s="67"/>
      <c r="D55" s="67"/>
      <c r="E55" s="123"/>
      <c r="F55" s="67"/>
      <c r="G55" s="122"/>
      <c r="H55" s="67"/>
      <c r="I55" s="67"/>
      <c r="J55" s="69"/>
      <c r="K55" s="72"/>
      <c r="L55" s="73"/>
      <c r="M55" s="83"/>
    </row>
    <row r="56" spans="1:13" ht="17.100000000000001" customHeight="1" x14ac:dyDescent="0.25">
      <c r="A56" s="80"/>
      <c r="B56" s="54" t="s">
        <v>28</v>
      </c>
      <c r="C56" s="59">
        <v>4</v>
      </c>
      <c r="D56" s="126" t="s">
        <v>24</v>
      </c>
      <c r="E56" s="82">
        <v>10</v>
      </c>
      <c r="F56" s="59" t="s">
        <v>41</v>
      </c>
      <c r="G56" s="120">
        <f>squat*0.68</f>
        <v>0</v>
      </c>
      <c r="H56" s="59"/>
      <c r="I56" s="59"/>
      <c r="J56" s="64"/>
      <c r="K56" s="14"/>
      <c r="L56" s="8"/>
      <c r="M56" s="83"/>
    </row>
    <row r="57" spans="1:13" ht="17.100000000000001" customHeight="1" x14ac:dyDescent="0.25">
      <c r="A57" s="80"/>
      <c r="B57" s="63"/>
      <c r="C57" s="59"/>
      <c r="D57" s="59"/>
      <c r="E57" s="82"/>
      <c r="F57" s="59"/>
      <c r="G57" s="58"/>
      <c r="H57" s="59"/>
      <c r="I57" s="59"/>
      <c r="J57" s="64"/>
      <c r="K57" s="14"/>
      <c r="L57" s="8"/>
      <c r="M57" s="83"/>
    </row>
    <row r="58" spans="1:13" ht="17.100000000000001" customHeight="1" x14ac:dyDescent="0.25">
      <c r="A58" s="80"/>
      <c r="B58" s="54" t="s">
        <v>29</v>
      </c>
      <c r="C58" s="67">
        <v>4</v>
      </c>
      <c r="D58" s="127" t="s">
        <v>24</v>
      </c>
      <c r="E58" s="123">
        <v>10</v>
      </c>
      <c r="F58" s="67" t="s">
        <v>41</v>
      </c>
      <c r="G58" s="125">
        <f>squat*0.71</f>
        <v>0</v>
      </c>
      <c r="H58" s="67"/>
      <c r="I58" s="67"/>
      <c r="J58" s="69"/>
      <c r="K58" s="14"/>
      <c r="L58" s="8"/>
      <c r="M58" s="83"/>
    </row>
    <row r="59" spans="1:13" ht="15.75" customHeight="1" x14ac:dyDescent="0.25">
      <c r="A59" s="80"/>
      <c r="B59" s="74"/>
      <c r="C59" s="75"/>
      <c r="D59" s="75"/>
      <c r="E59" s="75"/>
      <c r="F59" s="75"/>
      <c r="G59" s="75"/>
      <c r="H59" s="75"/>
      <c r="I59" s="75"/>
      <c r="J59" s="76"/>
      <c r="K59" s="14"/>
      <c r="L59" s="8"/>
      <c r="M59" s="83"/>
    </row>
    <row r="60" spans="1:13" ht="15.75" customHeight="1" x14ac:dyDescent="0.25">
      <c r="A60" s="84"/>
      <c r="B60" s="77"/>
      <c r="C60" s="77"/>
      <c r="D60" s="77"/>
      <c r="E60" s="77"/>
      <c r="F60" s="77"/>
      <c r="G60" s="77"/>
      <c r="H60" s="77"/>
      <c r="I60" s="77"/>
      <c r="J60" s="77"/>
      <c r="K60" s="85"/>
      <c r="L60" s="85"/>
      <c r="M60" s="83"/>
    </row>
    <row r="61" spans="1:13" ht="17.45" customHeight="1" x14ac:dyDescent="0.25">
      <c r="A61" s="80"/>
      <c r="B61" s="12" t="s">
        <v>13</v>
      </c>
      <c r="C61" s="16"/>
      <c r="D61" s="16"/>
      <c r="E61" s="16"/>
      <c r="F61" s="16"/>
      <c r="G61" s="16"/>
      <c r="H61" s="16"/>
      <c r="I61" s="16"/>
      <c r="J61" s="17"/>
      <c r="K61" s="34"/>
      <c r="L61" s="35"/>
      <c r="M61" s="79"/>
    </row>
    <row r="62" spans="1:13" ht="18.75" customHeight="1" x14ac:dyDescent="0.3">
      <c r="A62" s="80"/>
      <c r="B62" s="37" t="s">
        <v>14</v>
      </c>
      <c r="C62" s="121" t="s">
        <v>42</v>
      </c>
      <c r="D62" s="39"/>
      <c r="E62" s="39"/>
      <c r="F62" s="39"/>
      <c r="G62" s="39"/>
      <c r="H62" s="39"/>
      <c r="I62" s="39"/>
      <c r="J62" s="40"/>
      <c r="K62" s="41"/>
      <c r="L62" s="42"/>
      <c r="M62" s="79"/>
    </row>
    <row r="63" spans="1:13" ht="15.75" customHeight="1" x14ac:dyDescent="0.25">
      <c r="A63" s="80"/>
      <c r="B63" s="43" t="s">
        <v>16</v>
      </c>
      <c r="C63" s="124" t="s">
        <v>43</v>
      </c>
      <c r="D63" s="39"/>
      <c r="E63" s="39"/>
      <c r="F63" s="39"/>
      <c r="G63" s="39"/>
      <c r="H63" s="39"/>
      <c r="I63" s="39"/>
      <c r="J63" s="40"/>
      <c r="K63" s="44"/>
      <c r="L63" s="45"/>
      <c r="M63" s="79"/>
    </row>
    <row r="64" spans="1:13" ht="17.45" customHeight="1" x14ac:dyDescent="0.25">
      <c r="A64" s="80"/>
      <c r="B64" s="46"/>
      <c r="C64" s="47" t="s">
        <v>17</v>
      </c>
      <c r="D64" s="48"/>
      <c r="E64" s="49" t="s">
        <v>18</v>
      </c>
      <c r="F64" s="48"/>
      <c r="G64" s="50" t="s">
        <v>19</v>
      </c>
      <c r="H64" s="50" t="s">
        <v>20</v>
      </c>
      <c r="I64" s="50" t="s">
        <v>21</v>
      </c>
      <c r="J64" s="51"/>
      <c r="K64" s="52" t="s">
        <v>22</v>
      </c>
      <c r="L64" s="53"/>
      <c r="M64" s="79"/>
    </row>
    <row r="65" spans="1:13" ht="17.100000000000001" customHeight="1" x14ac:dyDescent="0.25">
      <c r="A65" s="80"/>
      <c r="B65" s="54" t="s">
        <v>23</v>
      </c>
      <c r="C65" s="59">
        <v>3</v>
      </c>
      <c r="D65" s="126" t="s">
        <v>24</v>
      </c>
      <c r="E65" s="82">
        <v>8</v>
      </c>
      <c r="F65" s="59" t="s">
        <v>41</v>
      </c>
      <c r="G65" s="58">
        <f>press*0.65</f>
        <v>0</v>
      </c>
      <c r="H65" s="131" t="s">
        <v>37</v>
      </c>
      <c r="I65" s="59"/>
      <c r="J65" s="60"/>
      <c r="K65" s="61" t="s">
        <v>25</v>
      </c>
      <c r="L65" s="62"/>
      <c r="M65" s="79"/>
    </row>
    <row r="66" spans="1:13" ht="15.75" customHeight="1" x14ac:dyDescent="0.25">
      <c r="A66" s="80"/>
      <c r="B66" s="63"/>
      <c r="C66" s="59"/>
      <c r="D66" s="59"/>
      <c r="E66" s="82"/>
      <c r="F66" s="59"/>
      <c r="G66" s="58"/>
      <c r="H66" s="58"/>
      <c r="I66" s="59"/>
      <c r="J66" s="64"/>
      <c r="K66" s="65" t="s">
        <v>26</v>
      </c>
      <c r="L66" s="66"/>
      <c r="M66" s="79"/>
    </row>
    <row r="67" spans="1:13" ht="15.75" customHeight="1" x14ac:dyDescent="0.25">
      <c r="A67" s="80"/>
      <c r="B67" s="54" t="s">
        <v>27</v>
      </c>
      <c r="C67" s="67">
        <v>4</v>
      </c>
      <c r="D67" s="127" t="s">
        <v>24</v>
      </c>
      <c r="E67" s="123">
        <v>8</v>
      </c>
      <c r="F67" s="67" t="s">
        <v>41</v>
      </c>
      <c r="G67" s="122">
        <f>press*0.7</f>
        <v>0</v>
      </c>
      <c r="H67" s="130" t="s">
        <v>35</v>
      </c>
      <c r="I67" s="67"/>
      <c r="J67" s="69"/>
      <c r="K67" s="70"/>
      <c r="L67" s="71"/>
      <c r="M67" s="79"/>
    </row>
    <row r="68" spans="1:13" ht="17.45" customHeight="1" x14ac:dyDescent="0.25">
      <c r="A68" s="80"/>
      <c r="B68" s="63"/>
      <c r="C68" s="67"/>
      <c r="D68" s="67"/>
      <c r="E68" s="123"/>
      <c r="F68" s="67"/>
      <c r="G68" s="122"/>
      <c r="H68" s="122"/>
      <c r="I68" s="67"/>
      <c r="J68" s="69"/>
      <c r="K68" s="72"/>
      <c r="L68" s="73"/>
      <c r="M68" s="83"/>
    </row>
    <row r="69" spans="1:13" ht="17.100000000000001" customHeight="1" x14ac:dyDescent="0.25">
      <c r="A69" s="80"/>
      <c r="B69" s="54" t="s">
        <v>28</v>
      </c>
      <c r="C69" s="59">
        <v>4</v>
      </c>
      <c r="D69" s="126" t="s">
        <v>24</v>
      </c>
      <c r="E69" s="82">
        <v>8</v>
      </c>
      <c r="F69" s="59" t="s">
        <v>41</v>
      </c>
      <c r="G69" s="58">
        <f>press*0.73</f>
        <v>0</v>
      </c>
      <c r="H69" s="131" t="s">
        <v>36</v>
      </c>
      <c r="I69" s="59"/>
      <c r="J69" s="64"/>
      <c r="K69" s="14"/>
      <c r="L69" s="8"/>
      <c r="M69" s="83"/>
    </row>
    <row r="70" spans="1:13" ht="17.100000000000001" customHeight="1" x14ac:dyDescent="0.25">
      <c r="A70" s="80"/>
      <c r="B70" s="63"/>
      <c r="C70" s="59"/>
      <c r="D70" s="59"/>
      <c r="E70" s="82"/>
      <c r="F70" s="59"/>
      <c r="G70" s="58"/>
      <c r="H70" s="58"/>
      <c r="I70" s="59"/>
      <c r="J70" s="64"/>
      <c r="K70" s="14"/>
      <c r="L70" s="8"/>
      <c r="M70" s="83"/>
    </row>
    <row r="71" spans="1:13" ht="17.100000000000001" customHeight="1" x14ac:dyDescent="0.25">
      <c r="A71" s="80"/>
      <c r="B71" s="54" t="s">
        <v>29</v>
      </c>
      <c r="C71" s="67">
        <v>4</v>
      </c>
      <c r="D71" s="127" t="s">
        <v>24</v>
      </c>
      <c r="E71" s="123">
        <v>8</v>
      </c>
      <c r="F71" s="67" t="s">
        <v>41</v>
      </c>
      <c r="G71" s="122">
        <f>press*0.76</f>
        <v>0</v>
      </c>
      <c r="H71" s="130" t="s">
        <v>36</v>
      </c>
      <c r="I71" s="67"/>
      <c r="J71" s="69"/>
      <c r="K71" s="14"/>
      <c r="L71" s="8"/>
      <c r="M71" s="83"/>
    </row>
    <row r="72" spans="1:13" ht="15.75" customHeight="1" x14ac:dyDescent="0.25">
      <c r="A72" s="80"/>
      <c r="B72" s="74"/>
      <c r="C72" s="75"/>
      <c r="D72" s="75"/>
      <c r="E72" s="75"/>
      <c r="F72" s="75"/>
      <c r="G72" s="75"/>
      <c r="H72" s="75"/>
      <c r="I72" s="75"/>
      <c r="J72" s="76"/>
      <c r="K72" s="14"/>
      <c r="L72" s="8"/>
      <c r="M72" s="83"/>
    </row>
    <row r="73" spans="1:13" ht="15.75" customHeight="1" x14ac:dyDescent="0.25">
      <c r="A73" s="84"/>
      <c r="B73" s="77"/>
      <c r="C73" s="78"/>
      <c r="D73" s="78"/>
      <c r="E73" s="78"/>
      <c r="F73" s="78"/>
      <c r="G73" s="78"/>
      <c r="H73" s="78"/>
      <c r="I73" s="78"/>
      <c r="J73" s="78"/>
      <c r="K73" s="86"/>
      <c r="L73" s="86"/>
      <c r="M73" s="9"/>
    </row>
    <row r="74" spans="1:13" ht="17.45" customHeight="1" x14ac:dyDescent="0.25">
      <c r="A74" s="80"/>
      <c r="B74" s="12" t="s">
        <v>13</v>
      </c>
      <c r="C74" s="16"/>
      <c r="D74" s="16"/>
      <c r="E74" s="16"/>
      <c r="F74" s="16"/>
      <c r="G74" s="16"/>
      <c r="H74" s="16"/>
      <c r="I74" s="16"/>
      <c r="J74" s="17"/>
      <c r="K74" s="34"/>
      <c r="L74" s="35"/>
      <c r="M74" s="36"/>
    </row>
    <row r="75" spans="1:13" ht="18.75" customHeight="1" x14ac:dyDescent="0.3">
      <c r="A75" s="80"/>
      <c r="B75" s="37" t="s">
        <v>14</v>
      </c>
      <c r="C75" s="38" t="s">
        <v>44</v>
      </c>
      <c r="D75" s="39"/>
      <c r="E75" s="39"/>
      <c r="F75" s="39"/>
      <c r="G75" s="39"/>
      <c r="H75" s="39"/>
      <c r="I75" s="39"/>
      <c r="J75" s="40"/>
      <c r="K75" s="41"/>
      <c r="L75" s="42"/>
      <c r="M75" s="36"/>
    </row>
    <row r="76" spans="1:13" ht="15.75" customHeight="1" x14ac:dyDescent="0.25">
      <c r="A76" s="80"/>
      <c r="B76" s="43" t="s">
        <v>16</v>
      </c>
      <c r="C76" s="124" t="s">
        <v>45</v>
      </c>
      <c r="D76" s="39"/>
      <c r="E76" s="39"/>
      <c r="F76" s="39"/>
      <c r="G76" s="39"/>
      <c r="H76" s="39"/>
      <c r="I76" s="39"/>
      <c r="J76" s="40"/>
      <c r="K76" s="44"/>
      <c r="L76" s="45"/>
      <c r="M76" s="36"/>
    </row>
    <row r="77" spans="1:13" ht="17.45" customHeight="1" x14ac:dyDescent="0.25">
      <c r="A77" s="80"/>
      <c r="B77" s="46"/>
      <c r="C77" s="47" t="s">
        <v>17</v>
      </c>
      <c r="D77" s="48"/>
      <c r="E77" s="49" t="s">
        <v>18</v>
      </c>
      <c r="F77" s="48"/>
      <c r="G77" s="50" t="s">
        <v>19</v>
      </c>
      <c r="H77" s="50" t="s">
        <v>20</v>
      </c>
      <c r="I77" s="50" t="s">
        <v>21</v>
      </c>
      <c r="J77" s="51"/>
      <c r="K77" s="52" t="s">
        <v>22</v>
      </c>
      <c r="L77" s="53"/>
      <c r="M77" s="36"/>
    </row>
    <row r="78" spans="1:13" ht="17.100000000000001" customHeight="1" x14ac:dyDescent="0.25">
      <c r="A78" s="80"/>
      <c r="B78" s="54" t="s">
        <v>23</v>
      </c>
      <c r="C78" s="59">
        <v>3</v>
      </c>
      <c r="D78" s="126" t="s">
        <v>24</v>
      </c>
      <c r="E78" s="82">
        <v>30</v>
      </c>
      <c r="F78" s="59" t="s">
        <v>41</v>
      </c>
      <c r="G78" s="58"/>
      <c r="H78" s="132" t="s">
        <v>37</v>
      </c>
      <c r="I78" s="59"/>
      <c r="J78" s="60"/>
      <c r="K78" s="61" t="s">
        <v>25</v>
      </c>
      <c r="L78" s="62"/>
      <c r="M78" s="36"/>
    </row>
    <row r="79" spans="1:13" ht="15.75" customHeight="1" x14ac:dyDescent="0.25">
      <c r="A79" s="80"/>
      <c r="B79" s="63"/>
      <c r="C79" s="59"/>
      <c r="D79" s="59"/>
      <c r="E79" s="82"/>
      <c r="F79" s="59"/>
      <c r="G79" s="59"/>
      <c r="H79" s="58"/>
      <c r="I79" s="59"/>
      <c r="J79" s="64"/>
      <c r="K79" s="65" t="s">
        <v>26</v>
      </c>
      <c r="L79" s="66"/>
      <c r="M79" s="36"/>
    </row>
    <row r="80" spans="1:13" ht="15.75" customHeight="1" x14ac:dyDescent="0.25">
      <c r="A80" s="80"/>
      <c r="B80" s="54" t="s">
        <v>27</v>
      </c>
      <c r="C80" s="67">
        <v>3</v>
      </c>
      <c r="D80" s="127" t="s">
        <v>24</v>
      </c>
      <c r="E80" s="123">
        <v>30</v>
      </c>
      <c r="F80" s="67" t="s">
        <v>41</v>
      </c>
      <c r="G80" s="67"/>
      <c r="H80" s="133" t="s">
        <v>37</v>
      </c>
      <c r="I80" s="67"/>
      <c r="J80" s="69"/>
      <c r="K80" s="70"/>
      <c r="L80" s="71"/>
      <c r="M80" s="36"/>
    </row>
    <row r="81" spans="1:13" ht="17.45" customHeight="1" x14ac:dyDescent="0.25">
      <c r="A81" s="80"/>
      <c r="B81" s="63"/>
      <c r="C81" s="67"/>
      <c r="D81" s="67"/>
      <c r="E81" s="123"/>
      <c r="F81" s="67"/>
      <c r="G81" s="67"/>
      <c r="H81" s="122"/>
      <c r="I81" s="67"/>
      <c r="J81" s="69"/>
      <c r="K81" s="72"/>
      <c r="L81" s="73"/>
      <c r="M81" s="9"/>
    </row>
    <row r="82" spans="1:13" ht="17.100000000000001" customHeight="1" x14ac:dyDescent="0.25">
      <c r="A82" s="11"/>
      <c r="B82" s="54" t="s">
        <v>28</v>
      </c>
      <c r="C82" s="59">
        <v>3</v>
      </c>
      <c r="D82" s="126" t="s">
        <v>24</v>
      </c>
      <c r="E82" s="82">
        <v>30</v>
      </c>
      <c r="F82" s="59" t="s">
        <v>41</v>
      </c>
      <c r="G82" s="59"/>
      <c r="H82" s="132" t="s">
        <v>35</v>
      </c>
      <c r="I82" s="59"/>
      <c r="J82" s="64"/>
      <c r="K82" s="14"/>
      <c r="L82" s="8"/>
      <c r="M82" s="9"/>
    </row>
    <row r="83" spans="1:13" ht="17.100000000000001" customHeight="1" x14ac:dyDescent="0.25">
      <c r="A83" s="11"/>
      <c r="B83" s="63"/>
      <c r="C83" s="59"/>
      <c r="D83" s="57"/>
      <c r="E83" s="82"/>
      <c r="F83" s="59"/>
      <c r="G83" s="59"/>
      <c r="H83" s="58"/>
      <c r="I83" s="59"/>
      <c r="J83" s="64"/>
      <c r="K83" s="14"/>
      <c r="L83" s="8"/>
      <c r="M83" s="9"/>
    </row>
    <row r="84" spans="1:13" ht="17.100000000000001" customHeight="1" x14ac:dyDescent="0.25">
      <c r="A84" s="11"/>
      <c r="B84" s="54" t="s">
        <v>29</v>
      </c>
      <c r="C84" s="67">
        <v>3</v>
      </c>
      <c r="D84" s="127" t="s">
        <v>24</v>
      </c>
      <c r="E84" s="123">
        <v>30</v>
      </c>
      <c r="F84" s="67" t="s">
        <v>41</v>
      </c>
      <c r="G84" s="67"/>
      <c r="H84" s="133" t="s">
        <v>35</v>
      </c>
      <c r="I84" s="67"/>
      <c r="J84" s="69"/>
      <c r="K84" s="14"/>
      <c r="L84" s="8"/>
      <c r="M84" s="9"/>
    </row>
    <row r="85" spans="1:13" ht="15.75" customHeight="1" x14ac:dyDescent="0.25">
      <c r="A85" s="11"/>
      <c r="B85" s="74"/>
      <c r="C85" s="75"/>
      <c r="D85" s="75"/>
      <c r="E85" s="75"/>
      <c r="F85" s="75"/>
      <c r="G85" s="75"/>
      <c r="H85" s="75"/>
      <c r="I85" s="75"/>
      <c r="J85" s="76"/>
      <c r="K85" s="14"/>
      <c r="L85" s="8"/>
      <c r="M85" s="9"/>
    </row>
    <row r="86" spans="1:13" ht="17.45" customHeight="1" thickBot="1" x14ac:dyDescent="0.3">
      <c r="A86" s="87"/>
      <c r="B86" s="141"/>
      <c r="C86" s="141"/>
      <c r="D86" s="141"/>
      <c r="E86" s="141"/>
      <c r="F86" s="141"/>
      <c r="G86" s="141"/>
      <c r="H86" s="141"/>
      <c r="I86" s="141"/>
      <c r="J86" s="141"/>
      <c r="K86" s="88"/>
      <c r="L86" s="88"/>
      <c r="M86" s="89"/>
    </row>
    <row r="87" spans="1:13" ht="15" customHeight="1" x14ac:dyDescent="0.25">
      <c r="B87" s="164" t="s">
        <v>13</v>
      </c>
      <c r="C87" s="165"/>
      <c r="D87" s="165"/>
      <c r="E87" s="165"/>
      <c r="F87" s="165"/>
      <c r="G87" s="165"/>
      <c r="H87" s="165"/>
      <c r="I87" s="165"/>
      <c r="J87" s="166"/>
      <c r="K87" s="160"/>
      <c r="L87" s="35"/>
    </row>
    <row r="88" spans="1:13" ht="15" customHeight="1" x14ac:dyDescent="0.3">
      <c r="B88" s="167" t="s">
        <v>14</v>
      </c>
      <c r="C88" s="38" t="s">
        <v>46</v>
      </c>
      <c r="D88" s="39"/>
      <c r="E88" s="39"/>
      <c r="F88" s="39"/>
      <c r="G88" s="39"/>
      <c r="H88" s="39"/>
      <c r="I88" s="39"/>
      <c r="J88" s="168"/>
      <c r="K88" s="161"/>
      <c r="L88" s="42"/>
    </row>
    <row r="89" spans="1:13" ht="15" customHeight="1" thickBot="1" x14ac:dyDescent="0.3">
      <c r="B89" s="169" t="s">
        <v>16</v>
      </c>
      <c r="C89" s="81" t="s">
        <v>47</v>
      </c>
      <c r="D89" s="39"/>
      <c r="E89" s="39"/>
      <c r="F89" s="39"/>
      <c r="G89" s="39"/>
      <c r="H89" s="39"/>
      <c r="I89" s="39"/>
      <c r="J89" s="168"/>
      <c r="K89" s="162"/>
      <c r="L89" s="45"/>
    </row>
    <row r="90" spans="1:13" ht="15" customHeight="1" x14ac:dyDescent="0.25">
      <c r="B90" s="170"/>
      <c r="C90" s="47" t="s">
        <v>17</v>
      </c>
      <c r="D90" s="48"/>
      <c r="E90" s="49" t="s">
        <v>18</v>
      </c>
      <c r="F90" s="48"/>
      <c r="G90" s="50" t="s">
        <v>19</v>
      </c>
      <c r="H90" s="50" t="s">
        <v>20</v>
      </c>
      <c r="I90" s="50" t="s">
        <v>21</v>
      </c>
      <c r="J90" s="171" t="s">
        <v>48</v>
      </c>
      <c r="K90" s="163" t="s">
        <v>22</v>
      </c>
      <c r="L90" s="147">
        <v>1</v>
      </c>
    </row>
    <row r="91" spans="1:13" ht="15" customHeight="1" x14ac:dyDescent="0.25">
      <c r="B91" s="172" t="s">
        <v>23</v>
      </c>
      <c r="C91" s="193">
        <v>4</v>
      </c>
      <c r="D91" s="185" t="s">
        <v>24</v>
      </c>
      <c r="E91" s="194">
        <v>15</v>
      </c>
      <c r="F91" s="186"/>
      <c r="G91" s="186"/>
      <c r="H91" s="185" t="s">
        <v>49</v>
      </c>
      <c r="I91" s="186"/>
      <c r="J91" s="191"/>
      <c r="K91" s="148" t="s">
        <v>25</v>
      </c>
      <c r="L91" s="149">
        <v>1</v>
      </c>
    </row>
    <row r="92" spans="1:13" ht="15" customHeight="1" thickBot="1" x14ac:dyDescent="0.3">
      <c r="B92" s="173"/>
      <c r="C92" s="195"/>
      <c r="D92" s="186"/>
      <c r="E92" s="186"/>
      <c r="F92" s="186"/>
      <c r="G92" s="186"/>
      <c r="H92" s="186"/>
      <c r="I92" s="186"/>
      <c r="J92" s="191"/>
      <c r="K92" s="150" t="s">
        <v>26</v>
      </c>
      <c r="L92" s="151">
        <v>1</v>
      </c>
    </row>
    <row r="93" spans="1:13" ht="15" customHeight="1" thickBot="1" x14ac:dyDescent="0.3">
      <c r="B93" s="172" t="s">
        <v>27</v>
      </c>
      <c r="C93" s="175">
        <v>4</v>
      </c>
      <c r="D93" s="176" t="s">
        <v>24</v>
      </c>
      <c r="E93" s="177">
        <v>15</v>
      </c>
      <c r="F93" s="178"/>
      <c r="G93" s="178"/>
      <c r="H93" s="176" t="s">
        <v>50</v>
      </c>
      <c r="I93" s="178"/>
      <c r="J93" s="179"/>
      <c r="K93" s="152"/>
      <c r="L93" s="71"/>
    </row>
    <row r="94" spans="1:13" ht="15" customHeight="1" x14ac:dyDescent="0.25">
      <c r="B94" s="173"/>
      <c r="C94" s="180"/>
      <c r="D94" s="178"/>
      <c r="E94" s="178"/>
      <c r="F94" s="178"/>
      <c r="G94" s="178"/>
      <c r="H94" s="178"/>
      <c r="I94" s="178"/>
      <c r="J94" s="179"/>
      <c r="K94" s="31"/>
      <c r="L94" s="153"/>
    </row>
    <row r="95" spans="1:13" ht="15" customHeight="1" x14ac:dyDescent="0.25">
      <c r="B95" s="172" t="s">
        <v>28</v>
      </c>
      <c r="C95" s="193">
        <v>4</v>
      </c>
      <c r="D95" s="185" t="s">
        <v>24</v>
      </c>
      <c r="E95" s="194">
        <v>15</v>
      </c>
      <c r="F95" s="186"/>
      <c r="G95" s="186"/>
      <c r="H95" s="185" t="s">
        <v>51</v>
      </c>
      <c r="I95" s="186"/>
      <c r="J95" s="191"/>
      <c r="K95" s="21"/>
      <c r="L95" s="154"/>
    </row>
    <row r="96" spans="1:13" ht="15" customHeight="1" x14ac:dyDescent="0.25">
      <c r="B96" s="173"/>
      <c r="C96" s="195"/>
      <c r="D96" s="186"/>
      <c r="E96" s="186"/>
      <c r="F96" s="186"/>
      <c r="G96" s="186"/>
      <c r="H96" s="186"/>
      <c r="I96" s="186"/>
      <c r="J96" s="191"/>
      <c r="K96" s="21"/>
      <c r="L96" s="154"/>
    </row>
    <row r="97" spans="2:12" ht="15" customHeight="1" x14ac:dyDescent="0.25">
      <c r="B97" s="172" t="s">
        <v>29</v>
      </c>
      <c r="C97" s="175">
        <v>4</v>
      </c>
      <c r="D97" s="176" t="s">
        <v>24</v>
      </c>
      <c r="E97" s="177">
        <v>20</v>
      </c>
      <c r="F97" s="178"/>
      <c r="G97" s="178"/>
      <c r="H97" s="176" t="s">
        <v>51</v>
      </c>
      <c r="I97" s="178"/>
      <c r="J97" s="179"/>
      <c r="K97" s="21"/>
      <c r="L97" s="154"/>
    </row>
    <row r="98" spans="2:12" ht="15" customHeight="1" thickBot="1" x14ac:dyDescent="0.3">
      <c r="B98" s="174"/>
      <c r="C98" s="181"/>
      <c r="D98" s="182"/>
      <c r="E98" s="182"/>
      <c r="F98" s="182"/>
      <c r="G98" s="182"/>
      <c r="H98" s="182"/>
      <c r="I98" s="182"/>
      <c r="J98" s="183"/>
      <c r="K98" s="21"/>
      <c r="L98" s="154"/>
    </row>
    <row r="99" spans="2:12" ht="15" customHeight="1" x14ac:dyDescent="0.25">
      <c r="B99" s="142"/>
      <c r="C99" s="158"/>
      <c r="D99" s="158"/>
      <c r="E99" s="159"/>
      <c r="F99" s="138"/>
      <c r="G99" s="138"/>
      <c r="H99" s="158"/>
      <c r="I99" s="138"/>
      <c r="J99" s="138"/>
      <c r="K99" s="138"/>
      <c r="L99" s="154"/>
    </row>
    <row r="100" spans="2:12" ht="15" customHeight="1" x14ac:dyDescent="0.25">
      <c r="B100" s="143"/>
      <c r="C100" s="138"/>
      <c r="D100" s="138"/>
      <c r="E100" s="138"/>
      <c r="F100" s="138"/>
      <c r="G100" s="138"/>
      <c r="H100" s="138"/>
      <c r="I100" s="138"/>
      <c r="J100" s="138"/>
      <c r="K100" s="138"/>
      <c r="L100" s="155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showGridLines="0" showRowColHeaders="0" workbookViewId="0">
      <selection activeCell="G1" sqref="G1"/>
    </sheetView>
  </sheetViews>
  <sheetFormatPr defaultColWidth="6.59765625" defaultRowHeight="15" customHeight="1" x14ac:dyDescent="0.25"/>
  <cols>
    <col min="1" max="1" width="2.59765625" style="90" customWidth="1"/>
    <col min="2" max="2" width="8.09765625" style="90" customWidth="1"/>
    <col min="3" max="3" width="6.59765625" style="90" customWidth="1"/>
    <col min="4" max="4" width="1.69921875" style="90" customWidth="1"/>
    <col min="5" max="5" width="6.59765625" style="90" customWidth="1"/>
    <col min="6" max="6" width="1.69921875" style="90" customWidth="1"/>
    <col min="7" max="7" width="10" style="90" customWidth="1"/>
    <col min="8" max="8" width="6.59765625" style="90" customWidth="1"/>
    <col min="9" max="9" width="8.59765625" style="90" customWidth="1"/>
    <col min="10" max="10" width="6.59765625" style="90" customWidth="1"/>
    <col min="11" max="11" width="16.3984375" style="90" customWidth="1"/>
    <col min="12" max="12" width="5.19921875" style="90" customWidth="1"/>
    <col min="13" max="256" width="6.59765625" style="90" customWidth="1"/>
  </cols>
  <sheetData>
    <row r="1" spans="1:13" ht="15.75" customHeight="1" x14ac:dyDescent="0.25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6"/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4"/>
    </row>
    <row r="12" spans="1:13" ht="18.75" customHeight="1" x14ac:dyDescent="0.3">
      <c r="A12" s="6"/>
      <c r="B12" s="95"/>
      <c r="C12" s="95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7.100000000000001" customHeight="1" x14ac:dyDescent="0.25">
      <c r="A13" s="6"/>
      <c r="B13" s="92"/>
      <c r="C13" s="96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00000000000001" customHeight="1" x14ac:dyDescent="0.25">
      <c r="A14" s="6"/>
      <c r="B14" s="92"/>
      <c r="C14" s="97"/>
      <c r="D14" s="98"/>
      <c r="E14" s="99"/>
      <c r="F14" s="98"/>
      <c r="G14" s="98"/>
      <c r="H14" s="98"/>
      <c r="I14" s="98"/>
      <c r="J14" s="98"/>
      <c r="K14" s="100"/>
      <c r="L14" s="93"/>
      <c r="M14" s="94"/>
    </row>
    <row r="15" spans="1:13" ht="15.75" customHeight="1" x14ac:dyDescent="0.25">
      <c r="A15" s="6"/>
      <c r="B15" s="85"/>
      <c r="C15" s="86"/>
      <c r="D15" s="86"/>
      <c r="E15" s="101"/>
      <c r="F15" s="86"/>
      <c r="G15" s="102"/>
      <c r="H15" s="102"/>
      <c r="I15" s="86"/>
      <c r="J15" s="102"/>
      <c r="K15" s="103"/>
      <c r="L15" s="86"/>
      <c r="M15" s="94"/>
    </row>
    <row r="16" spans="1:13" ht="17.45" customHeight="1" x14ac:dyDescent="0.25">
      <c r="A16" s="11"/>
      <c r="B16" s="12" t="s">
        <v>30</v>
      </c>
      <c r="C16" s="16"/>
      <c r="D16" s="16"/>
      <c r="E16" s="16"/>
      <c r="F16" s="16"/>
      <c r="G16" s="16"/>
      <c r="H16" s="16"/>
      <c r="I16" s="16"/>
      <c r="J16" s="17"/>
      <c r="K16" s="34"/>
      <c r="L16" s="35"/>
      <c r="M16" s="104"/>
    </row>
    <row r="17" spans="1:13" ht="18.75" customHeight="1" x14ac:dyDescent="0.3">
      <c r="A17" s="11"/>
      <c r="B17" s="37" t="s">
        <v>14</v>
      </c>
      <c r="C17" s="121" t="s">
        <v>52</v>
      </c>
      <c r="D17" s="39"/>
      <c r="E17" s="39"/>
      <c r="F17" s="39"/>
      <c r="G17" s="39"/>
      <c r="H17" s="39"/>
      <c r="I17" s="39"/>
      <c r="J17" s="40"/>
      <c r="K17" s="41"/>
      <c r="L17" s="42"/>
      <c r="M17" s="104"/>
    </row>
    <row r="18" spans="1:13" ht="15.75" customHeight="1" thickBot="1" x14ac:dyDescent="0.3">
      <c r="A18" s="11"/>
      <c r="B18" s="43" t="s">
        <v>16</v>
      </c>
      <c r="C18" s="124" t="s">
        <v>53</v>
      </c>
      <c r="D18" s="39"/>
      <c r="E18" s="39"/>
      <c r="F18" s="39"/>
      <c r="G18" s="39"/>
      <c r="H18" s="39"/>
      <c r="I18" s="39"/>
      <c r="J18" s="40"/>
      <c r="K18" s="44"/>
      <c r="L18" s="45"/>
      <c r="M18" s="104"/>
    </row>
    <row r="19" spans="1:13" ht="17.45" customHeight="1" x14ac:dyDescent="0.25">
      <c r="A19" s="11"/>
      <c r="B19" s="46"/>
      <c r="C19" s="47" t="s">
        <v>17</v>
      </c>
      <c r="D19" s="48"/>
      <c r="E19" s="49" t="s">
        <v>18</v>
      </c>
      <c r="F19" s="48"/>
      <c r="G19" s="50" t="s">
        <v>19</v>
      </c>
      <c r="H19" s="50" t="s">
        <v>20</v>
      </c>
      <c r="I19" s="50" t="s">
        <v>21</v>
      </c>
      <c r="J19" s="51"/>
      <c r="K19" s="52" t="s">
        <v>22</v>
      </c>
      <c r="L19" s="53"/>
      <c r="M19" s="104"/>
    </row>
    <row r="20" spans="1:13" ht="17.100000000000001" customHeight="1" x14ac:dyDescent="0.25">
      <c r="A20" s="11"/>
      <c r="B20" s="54" t="s">
        <v>23</v>
      </c>
      <c r="C20" s="59">
        <v>3</v>
      </c>
      <c r="D20" s="126" t="s">
        <v>24</v>
      </c>
      <c r="E20" s="82">
        <v>12</v>
      </c>
      <c r="F20" s="59"/>
      <c r="G20" s="58"/>
      <c r="H20" s="58"/>
      <c r="I20" s="59"/>
      <c r="J20" s="60"/>
      <c r="K20" s="61" t="s">
        <v>25</v>
      </c>
      <c r="L20" s="62"/>
      <c r="M20" s="104"/>
    </row>
    <row r="21" spans="1:13" ht="15.75" customHeight="1" thickBot="1" x14ac:dyDescent="0.3">
      <c r="A21" s="11"/>
      <c r="B21" s="63"/>
      <c r="C21" s="59" t="s">
        <v>54</v>
      </c>
      <c r="D21" s="59"/>
      <c r="E21" s="82"/>
      <c r="F21" s="59"/>
      <c r="G21" s="58"/>
      <c r="H21" s="59"/>
      <c r="I21" s="59"/>
      <c r="J21" s="64"/>
      <c r="K21" s="65" t="s">
        <v>26</v>
      </c>
      <c r="L21" s="66"/>
      <c r="M21" s="104"/>
    </row>
    <row r="22" spans="1:13" ht="15.75" customHeight="1" thickBot="1" x14ac:dyDescent="0.3">
      <c r="A22" s="11"/>
      <c r="B22" s="54" t="s">
        <v>27</v>
      </c>
      <c r="C22" s="67">
        <v>4</v>
      </c>
      <c r="D22" s="127" t="s">
        <v>24</v>
      </c>
      <c r="E22" s="123">
        <v>12</v>
      </c>
      <c r="F22" s="67"/>
      <c r="G22" s="122"/>
      <c r="H22" s="67"/>
      <c r="I22" s="67"/>
      <c r="J22" s="69"/>
      <c r="K22" s="70"/>
      <c r="L22" s="71"/>
      <c r="M22" s="104"/>
    </row>
    <row r="23" spans="1:13" ht="17.45" customHeight="1" x14ac:dyDescent="0.25">
      <c r="A23" s="11"/>
      <c r="B23" s="63"/>
      <c r="C23" s="67" t="s">
        <v>54</v>
      </c>
      <c r="D23" s="67"/>
      <c r="E23" s="123"/>
      <c r="F23" s="67"/>
      <c r="G23" s="122"/>
      <c r="H23" s="67"/>
      <c r="I23" s="67"/>
      <c r="J23" s="69"/>
      <c r="K23" s="72"/>
      <c r="L23" s="73"/>
      <c r="M23" s="94"/>
    </row>
    <row r="24" spans="1:13" ht="17.100000000000001" customHeight="1" x14ac:dyDescent="0.25">
      <c r="A24" s="11"/>
      <c r="B24" s="54" t="s">
        <v>28</v>
      </c>
      <c r="C24" s="59">
        <v>4</v>
      </c>
      <c r="D24" s="126" t="s">
        <v>24</v>
      </c>
      <c r="E24" s="82">
        <v>15</v>
      </c>
      <c r="F24" s="59"/>
      <c r="G24" s="58"/>
      <c r="H24" s="59"/>
      <c r="I24" s="59"/>
      <c r="J24" s="64"/>
      <c r="K24" s="14"/>
      <c r="L24" s="8"/>
      <c r="M24" s="94"/>
    </row>
    <row r="25" spans="1:13" ht="17.100000000000001" customHeight="1" x14ac:dyDescent="0.25">
      <c r="A25" s="11"/>
      <c r="B25" s="63"/>
      <c r="C25" s="59" t="s">
        <v>55</v>
      </c>
      <c r="D25" s="59"/>
      <c r="E25" s="82"/>
      <c r="F25" s="59"/>
      <c r="G25" s="58"/>
      <c r="H25" s="59"/>
      <c r="I25" s="59"/>
      <c r="J25" s="64"/>
      <c r="K25" s="14"/>
      <c r="L25" s="8"/>
      <c r="M25" s="94"/>
    </row>
    <row r="26" spans="1:13" ht="17.100000000000001" customHeight="1" x14ac:dyDescent="0.25">
      <c r="A26" s="11"/>
      <c r="B26" s="54" t="s">
        <v>29</v>
      </c>
      <c r="C26" s="67">
        <v>4</v>
      </c>
      <c r="D26" s="127" t="s">
        <v>24</v>
      </c>
      <c r="E26" s="123">
        <v>18</v>
      </c>
      <c r="F26" s="67"/>
      <c r="G26" s="122"/>
      <c r="H26" s="67"/>
      <c r="I26" s="67"/>
      <c r="J26" s="69"/>
      <c r="K26" s="14"/>
      <c r="L26" s="8"/>
      <c r="M26" s="94"/>
    </row>
    <row r="27" spans="1:13" ht="15.75" customHeight="1" thickBot="1" x14ac:dyDescent="0.3">
      <c r="A27" s="11"/>
      <c r="B27" s="74"/>
      <c r="C27" s="106" t="s">
        <v>56</v>
      </c>
      <c r="D27" s="75"/>
      <c r="E27" s="75"/>
      <c r="F27" s="75"/>
      <c r="G27" s="129"/>
      <c r="H27" s="75"/>
      <c r="I27" s="75"/>
      <c r="J27" s="76"/>
      <c r="K27" s="14"/>
      <c r="L27" s="8"/>
      <c r="M27" s="94"/>
    </row>
    <row r="28" spans="1:13" ht="15.75" customHeight="1" thickBot="1" x14ac:dyDescent="0.3">
      <c r="A28" s="6"/>
      <c r="B28" s="107"/>
      <c r="C28" s="108"/>
      <c r="D28" s="107"/>
      <c r="E28" s="107"/>
      <c r="F28" s="107"/>
      <c r="G28" s="107"/>
      <c r="H28" s="107"/>
      <c r="I28" s="107"/>
      <c r="J28" s="107"/>
      <c r="K28" s="86"/>
      <c r="L28" s="86"/>
      <c r="M28" s="94"/>
    </row>
    <row r="29" spans="1:13" ht="17.45" customHeight="1" x14ac:dyDescent="0.25">
      <c r="A29" s="11"/>
      <c r="B29" s="12" t="s">
        <v>30</v>
      </c>
      <c r="C29" s="16"/>
      <c r="D29" s="16"/>
      <c r="E29" s="16"/>
      <c r="F29" s="16"/>
      <c r="G29" s="16"/>
      <c r="H29" s="16"/>
      <c r="I29" s="16"/>
      <c r="J29" s="17"/>
      <c r="K29" s="34"/>
      <c r="L29" s="35"/>
      <c r="M29" s="104"/>
    </row>
    <row r="30" spans="1:13" ht="18.75" customHeight="1" x14ac:dyDescent="0.3">
      <c r="A30" s="11"/>
      <c r="B30" s="37" t="s">
        <v>14</v>
      </c>
      <c r="C30" s="121" t="s">
        <v>57</v>
      </c>
      <c r="D30" s="39"/>
      <c r="E30" s="39"/>
      <c r="F30" s="39"/>
      <c r="G30" s="39"/>
      <c r="H30" s="39"/>
      <c r="I30" s="39"/>
      <c r="J30" s="40"/>
      <c r="K30" s="41"/>
      <c r="L30" s="42"/>
      <c r="M30" s="104"/>
    </row>
    <row r="31" spans="1:13" ht="15.75" customHeight="1" x14ac:dyDescent="0.25">
      <c r="A31" s="11"/>
      <c r="B31" s="43" t="s">
        <v>16</v>
      </c>
      <c r="C31" s="81" t="s">
        <v>58</v>
      </c>
      <c r="D31" s="39"/>
      <c r="E31" s="39"/>
      <c r="F31" s="39"/>
      <c r="G31" s="39"/>
      <c r="H31" s="39"/>
      <c r="I31" s="39"/>
      <c r="J31" s="40"/>
      <c r="K31" s="44"/>
      <c r="L31" s="45"/>
      <c r="M31" s="104"/>
    </row>
    <row r="32" spans="1:13" ht="17.45" customHeight="1" x14ac:dyDescent="0.25">
      <c r="A32" s="11"/>
      <c r="B32" s="46"/>
      <c r="C32" s="47" t="s">
        <v>17</v>
      </c>
      <c r="D32" s="48"/>
      <c r="E32" s="49" t="s">
        <v>18</v>
      </c>
      <c r="F32" s="48"/>
      <c r="G32" s="50" t="s">
        <v>19</v>
      </c>
      <c r="H32" s="50" t="s">
        <v>20</v>
      </c>
      <c r="I32" s="50" t="s">
        <v>21</v>
      </c>
      <c r="J32" s="51"/>
      <c r="K32" s="52" t="s">
        <v>22</v>
      </c>
      <c r="L32" s="53"/>
      <c r="M32" s="104"/>
    </row>
    <row r="33" spans="1:13" ht="17.100000000000001" customHeight="1" x14ac:dyDescent="0.25">
      <c r="A33" s="11"/>
      <c r="B33" s="54" t="s">
        <v>23</v>
      </c>
      <c r="C33" s="59">
        <v>2</v>
      </c>
      <c r="D33" s="55" t="s">
        <v>24</v>
      </c>
      <c r="E33" s="82">
        <v>2</v>
      </c>
      <c r="F33" s="59" t="s">
        <v>41</v>
      </c>
      <c r="G33" s="58">
        <f>clean*0.7</f>
        <v>0</v>
      </c>
      <c r="H33" s="58"/>
      <c r="I33" s="59"/>
      <c r="J33" s="60"/>
      <c r="K33" s="61" t="s">
        <v>25</v>
      </c>
      <c r="L33" s="62"/>
      <c r="M33" s="104"/>
    </row>
    <row r="34" spans="1:13" ht="15.75" customHeight="1" x14ac:dyDescent="0.25">
      <c r="A34" s="11"/>
      <c r="B34" s="63"/>
      <c r="C34" s="59">
        <v>2</v>
      </c>
      <c r="D34" s="59" t="s">
        <v>24</v>
      </c>
      <c r="E34" s="82">
        <v>4</v>
      </c>
      <c r="F34" s="59" t="s">
        <v>41</v>
      </c>
      <c r="G34" s="58">
        <f>clean*0.65</f>
        <v>0</v>
      </c>
      <c r="H34" s="59"/>
      <c r="I34" s="59"/>
      <c r="J34" s="64"/>
      <c r="K34" s="65" t="s">
        <v>26</v>
      </c>
      <c r="L34" s="66"/>
      <c r="M34" s="104"/>
    </row>
    <row r="35" spans="1:13" ht="15.75" customHeight="1" x14ac:dyDescent="0.25">
      <c r="A35" s="11"/>
      <c r="B35" s="54" t="s">
        <v>27</v>
      </c>
      <c r="C35" s="67">
        <v>3</v>
      </c>
      <c r="D35" s="127" t="s">
        <v>24</v>
      </c>
      <c r="E35" s="123">
        <v>2</v>
      </c>
      <c r="F35" s="67" t="s">
        <v>41</v>
      </c>
      <c r="G35" s="122">
        <f>clean*0.8</f>
        <v>0</v>
      </c>
      <c r="H35" s="67"/>
      <c r="I35" s="67"/>
      <c r="J35" s="69"/>
      <c r="K35" s="70"/>
      <c r="L35" s="71"/>
      <c r="M35" s="104"/>
    </row>
    <row r="36" spans="1:13" ht="17.45" customHeight="1" x14ac:dyDescent="0.25">
      <c r="A36" s="11"/>
      <c r="B36" s="63"/>
      <c r="C36" s="67">
        <v>2</v>
      </c>
      <c r="D36" s="67" t="s">
        <v>24</v>
      </c>
      <c r="E36" s="123">
        <v>4</v>
      </c>
      <c r="F36" s="67" t="s">
        <v>41</v>
      </c>
      <c r="G36" s="122">
        <f>clean*0.75</f>
        <v>0</v>
      </c>
      <c r="H36" s="67"/>
      <c r="I36" s="67"/>
      <c r="J36" s="69"/>
      <c r="K36" s="72"/>
      <c r="L36" s="73"/>
      <c r="M36" s="94"/>
    </row>
    <row r="37" spans="1:13" ht="17.100000000000001" customHeight="1" x14ac:dyDescent="0.25">
      <c r="A37" s="11"/>
      <c r="B37" s="54" t="s">
        <v>28</v>
      </c>
      <c r="C37" s="59">
        <v>3</v>
      </c>
      <c r="D37" s="55" t="s">
        <v>24</v>
      </c>
      <c r="E37" s="82">
        <v>2</v>
      </c>
      <c r="F37" s="59" t="s">
        <v>41</v>
      </c>
      <c r="G37" s="58">
        <f>clean*0.83</f>
        <v>0</v>
      </c>
      <c r="H37" s="59"/>
      <c r="I37" s="59"/>
      <c r="J37" s="64"/>
      <c r="K37" s="14"/>
      <c r="L37" s="8"/>
      <c r="M37" s="94"/>
    </row>
    <row r="38" spans="1:13" ht="17.100000000000001" customHeight="1" x14ac:dyDescent="0.25">
      <c r="A38" s="11"/>
      <c r="B38" s="63"/>
      <c r="C38" s="59">
        <v>2</v>
      </c>
      <c r="D38" s="59" t="s">
        <v>24</v>
      </c>
      <c r="E38" s="82">
        <v>4</v>
      </c>
      <c r="F38" s="59" t="s">
        <v>41</v>
      </c>
      <c r="G38" s="58">
        <f>clean*0.78</f>
        <v>0</v>
      </c>
      <c r="H38" s="59"/>
      <c r="I38" s="59"/>
      <c r="J38" s="64"/>
      <c r="K38" s="14"/>
      <c r="L38" s="8"/>
      <c r="M38" s="94"/>
    </row>
    <row r="39" spans="1:13" ht="17.100000000000001" customHeight="1" x14ac:dyDescent="0.25">
      <c r="A39" s="11"/>
      <c r="B39" s="54" t="s">
        <v>29</v>
      </c>
      <c r="C39" s="67">
        <v>3</v>
      </c>
      <c r="D39" s="127" t="s">
        <v>24</v>
      </c>
      <c r="E39" s="123">
        <v>2</v>
      </c>
      <c r="F39" s="67" t="s">
        <v>41</v>
      </c>
      <c r="G39" s="122">
        <f>clean*0.86</f>
        <v>0</v>
      </c>
      <c r="H39" s="67"/>
      <c r="I39" s="67"/>
      <c r="J39" s="69"/>
      <c r="K39" s="14"/>
      <c r="L39" s="8"/>
      <c r="M39" s="94"/>
    </row>
    <row r="40" spans="1:13" ht="15.75" customHeight="1" x14ac:dyDescent="0.25">
      <c r="A40" s="11"/>
      <c r="B40" s="74"/>
      <c r="C40" s="75">
        <v>2</v>
      </c>
      <c r="D40" s="75" t="s">
        <v>24</v>
      </c>
      <c r="E40" s="128">
        <v>4</v>
      </c>
      <c r="F40" s="75" t="s">
        <v>41</v>
      </c>
      <c r="G40" s="129">
        <f>clean*0.81</f>
        <v>0</v>
      </c>
      <c r="H40" s="75"/>
      <c r="I40" s="75"/>
      <c r="J40" s="76"/>
      <c r="K40" s="14"/>
      <c r="L40" s="8"/>
      <c r="M40" s="94"/>
    </row>
    <row r="41" spans="1:13" ht="15.75" customHeight="1" x14ac:dyDescent="0.25">
      <c r="A41" s="6"/>
      <c r="B41" s="107"/>
      <c r="C41" s="107"/>
      <c r="D41" s="107"/>
      <c r="E41" s="107"/>
      <c r="F41" s="107"/>
      <c r="G41" s="107"/>
      <c r="H41" s="107"/>
      <c r="I41" s="107"/>
      <c r="J41" s="107"/>
      <c r="K41" s="86"/>
      <c r="L41" s="86"/>
      <c r="M41" s="94"/>
    </row>
    <row r="42" spans="1:13" ht="17.45" customHeight="1" x14ac:dyDescent="0.25">
      <c r="A42" s="11"/>
      <c r="B42" s="12" t="s">
        <v>30</v>
      </c>
      <c r="C42" s="16"/>
      <c r="D42" s="16"/>
      <c r="E42" s="16"/>
      <c r="F42" s="16"/>
      <c r="G42" s="16"/>
      <c r="H42" s="16"/>
      <c r="I42" s="16"/>
      <c r="J42" s="17"/>
      <c r="K42" s="34"/>
      <c r="L42" s="35"/>
      <c r="M42" s="104"/>
    </row>
    <row r="43" spans="1:13" ht="18.75" customHeight="1" x14ac:dyDescent="0.3">
      <c r="A43" s="11"/>
      <c r="B43" s="37" t="s">
        <v>14</v>
      </c>
      <c r="C43" s="38" t="s">
        <v>59</v>
      </c>
      <c r="D43" s="39"/>
      <c r="E43" s="39"/>
      <c r="F43" s="39"/>
      <c r="G43" s="39"/>
      <c r="H43" s="39"/>
      <c r="I43" s="39"/>
      <c r="J43" s="40"/>
      <c r="K43" s="41"/>
      <c r="L43" s="42"/>
      <c r="M43" s="104"/>
    </row>
    <row r="44" spans="1:13" ht="15.75" customHeight="1" x14ac:dyDescent="0.25">
      <c r="A44" s="11"/>
      <c r="B44" s="43" t="s">
        <v>16</v>
      </c>
      <c r="C44" s="124" t="s">
        <v>60</v>
      </c>
      <c r="D44" s="39"/>
      <c r="E44" s="39"/>
      <c r="F44" s="39"/>
      <c r="G44" s="39"/>
      <c r="H44" s="39"/>
      <c r="I44" s="39"/>
      <c r="J44" s="40"/>
      <c r="K44" s="44"/>
      <c r="L44" s="45"/>
      <c r="M44" s="104"/>
    </row>
    <row r="45" spans="1:13" ht="17.45" customHeight="1" x14ac:dyDescent="0.25">
      <c r="A45" s="11"/>
      <c r="B45" s="46"/>
      <c r="C45" s="47" t="s">
        <v>17</v>
      </c>
      <c r="D45" s="48"/>
      <c r="E45" s="49" t="s">
        <v>18</v>
      </c>
      <c r="F45" s="48"/>
      <c r="G45" s="50" t="s">
        <v>19</v>
      </c>
      <c r="H45" s="50" t="s">
        <v>20</v>
      </c>
      <c r="I45" s="50" t="s">
        <v>21</v>
      </c>
      <c r="J45" s="51"/>
      <c r="K45" s="52" t="s">
        <v>22</v>
      </c>
      <c r="L45" s="53"/>
      <c r="M45" s="104"/>
    </row>
    <row r="46" spans="1:13" ht="17.100000000000001" customHeight="1" x14ac:dyDescent="0.25">
      <c r="A46" s="11"/>
      <c r="B46" s="54" t="s">
        <v>23</v>
      </c>
      <c r="C46" s="59">
        <v>3</v>
      </c>
      <c r="D46" s="126" t="s">
        <v>24</v>
      </c>
      <c r="E46" s="82">
        <v>10</v>
      </c>
      <c r="F46" s="59"/>
      <c r="G46" s="58"/>
      <c r="H46" s="131" t="s">
        <v>37</v>
      </c>
      <c r="I46" s="59"/>
      <c r="J46" s="60"/>
      <c r="K46" s="61" t="s">
        <v>25</v>
      </c>
      <c r="L46" s="62"/>
      <c r="M46" s="104"/>
    </row>
    <row r="47" spans="1:13" ht="15.75" customHeight="1" x14ac:dyDescent="0.25">
      <c r="A47" s="11"/>
      <c r="B47" s="63"/>
      <c r="C47" s="59"/>
      <c r="D47" s="59"/>
      <c r="E47" s="82"/>
      <c r="F47" s="59"/>
      <c r="G47" s="59"/>
      <c r="H47" s="58"/>
      <c r="I47" s="59"/>
      <c r="J47" s="64"/>
      <c r="K47" s="65" t="s">
        <v>26</v>
      </c>
      <c r="L47" s="66"/>
      <c r="M47" s="104"/>
    </row>
    <row r="48" spans="1:13" ht="15.75" customHeight="1" x14ac:dyDescent="0.25">
      <c r="A48" s="11"/>
      <c r="B48" s="54" t="s">
        <v>27</v>
      </c>
      <c r="C48" s="67">
        <v>4</v>
      </c>
      <c r="D48" s="127" t="s">
        <v>24</v>
      </c>
      <c r="E48" s="123">
        <v>10</v>
      </c>
      <c r="F48" s="67"/>
      <c r="G48" s="67"/>
      <c r="H48" s="130" t="s">
        <v>35</v>
      </c>
      <c r="I48" s="67"/>
      <c r="J48" s="69"/>
      <c r="K48" s="70"/>
      <c r="L48" s="71"/>
      <c r="M48" s="104"/>
    </row>
    <row r="49" spans="1:13" ht="17.45" customHeight="1" x14ac:dyDescent="0.25">
      <c r="A49" s="11"/>
      <c r="B49" s="63"/>
      <c r="C49" s="67"/>
      <c r="D49" s="67"/>
      <c r="E49" s="123"/>
      <c r="F49" s="67"/>
      <c r="G49" s="67"/>
      <c r="H49" s="122"/>
      <c r="I49" s="67"/>
      <c r="J49" s="69"/>
      <c r="K49" s="72"/>
      <c r="L49" s="73"/>
      <c r="M49" s="94"/>
    </row>
    <row r="50" spans="1:13" ht="17.100000000000001" customHeight="1" x14ac:dyDescent="0.25">
      <c r="A50" s="11"/>
      <c r="B50" s="54" t="s">
        <v>28</v>
      </c>
      <c r="C50" s="59">
        <v>4</v>
      </c>
      <c r="D50" s="126" t="s">
        <v>24</v>
      </c>
      <c r="E50" s="82">
        <v>10</v>
      </c>
      <c r="F50" s="59"/>
      <c r="G50" s="59"/>
      <c r="H50" s="131" t="s">
        <v>36</v>
      </c>
      <c r="I50" s="59"/>
      <c r="J50" s="64"/>
      <c r="K50" s="14"/>
      <c r="L50" s="8"/>
      <c r="M50" s="94"/>
    </row>
    <row r="51" spans="1:13" ht="17.100000000000001" customHeight="1" x14ac:dyDescent="0.25">
      <c r="A51" s="11"/>
      <c r="B51" s="63"/>
      <c r="C51" s="59"/>
      <c r="D51" s="59"/>
      <c r="E51" s="82"/>
      <c r="F51" s="59"/>
      <c r="G51" s="59"/>
      <c r="H51" s="58"/>
      <c r="I51" s="59"/>
      <c r="J51" s="64"/>
      <c r="K51" s="14"/>
      <c r="L51" s="8"/>
      <c r="M51" s="94"/>
    </row>
    <row r="52" spans="1:13" ht="17.100000000000001" customHeight="1" x14ac:dyDescent="0.25">
      <c r="A52" s="11"/>
      <c r="B52" s="54" t="s">
        <v>29</v>
      </c>
      <c r="C52" s="67">
        <v>4</v>
      </c>
      <c r="D52" s="127" t="s">
        <v>24</v>
      </c>
      <c r="E52" s="123">
        <v>10</v>
      </c>
      <c r="F52" s="67"/>
      <c r="G52" s="67"/>
      <c r="H52" s="130" t="s">
        <v>36</v>
      </c>
      <c r="I52" s="67"/>
      <c r="J52" s="69"/>
      <c r="K52" s="14"/>
      <c r="L52" s="8"/>
      <c r="M52" s="94"/>
    </row>
    <row r="53" spans="1:13" ht="15.75" customHeight="1" x14ac:dyDescent="0.25">
      <c r="A53" s="11"/>
      <c r="B53" s="74"/>
      <c r="C53" s="75"/>
      <c r="D53" s="75"/>
      <c r="E53" s="75"/>
      <c r="F53" s="75"/>
      <c r="G53" s="75"/>
      <c r="H53" s="75"/>
      <c r="I53" s="75"/>
      <c r="J53" s="76"/>
      <c r="K53" s="14"/>
      <c r="L53" s="8"/>
      <c r="M53" s="94"/>
    </row>
    <row r="54" spans="1:13" ht="15.75" customHeight="1" x14ac:dyDescent="0.25">
      <c r="A54" s="6"/>
      <c r="B54" s="107"/>
      <c r="C54" s="108">
        <v>4</v>
      </c>
      <c r="D54" s="107" t="s">
        <v>24</v>
      </c>
      <c r="E54" s="107">
        <v>10</v>
      </c>
      <c r="F54" s="107"/>
      <c r="G54" s="107"/>
      <c r="H54" s="107" t="s">
        <v>61</v>
      </c>
      <c r="I54" s="107"/>
      <c r="J54" s="107"/>
      <c r="K54" s="86"/>
      <c r="L54" s="86"/>
      <c r="M54" s="94"/>
    </row>
    <row r="55" spans="1:13" ht="17.45" customHeight="1" x14ac:dyDescent="0.25">
      <c r="A55" s="11"/>
      <c r="B55" s="12" t="s">
        <v>30</v>
      </c>
      <c r="C55" s="16"/>
      <c r="D55" s="16"/>
      <c r="E55" s="16"/>
      <c r="F55" s="16"/>
      <c r="G55" s="16"/>
      <c r="H55" s="16"/>
      <c r="I55" s="16"/>
      <c r="J55" s="17"/>
      <c r="K55" s="34"/>
      <c r="L55" s="35"/>
      <c r="M55" s="104"/>
    </row>
    <row r="56" spans="1:13" ht="18.75" customHeight="1" x14ac:dyDescent="0.3">
      <c r="A56" s="11"/>
      <c r="B56" s="37" t="s">
        <v>14</v>
      </c>
      <c r="C56" s="121" t="s">
        <v>100</v>
      </c>
      <c r="D56" s="39"/>
      <c r="E56" s="39"/>
      <c r="F56" s="39"/>
      <c r="G56" s="39"/>
      <c r="H56" s="39"/>
      <c r="I56" s="39"/>
      <c r="J56" s="40"/>
      <c r="K56" s="41"/>
      <c r="L56" s="42"/>
      <c r="M56" s="104"/>
    </row>
    <row r="57" spans="1:13" ht="15.75" customHeight="1" x14ac:dyDescent="0.25">
      <c r="A57" s="11"/>
      <c r="B57" s="43" t="s">
        <v>16</v>
      </c>
      <c r="C57" s="124" t="s">
        <v>101</v>
      </c>
      <c r="D57" s="39"/>
      <c r="E57" s="39"/>
      <c r="F57" s="39"/>
      <c r="G57" s="39"/>
      <c r="H57" s="39"/>
      <c r="I57" s="39"/>
      <c r="J57" s="40"/>
      <c r="K57" s="44"/>
      <c r="L57" s="45"/>
      <c r="M57" s="104"/>
    </row>
    <row r="58" spans="1:13" ht="17.45" customHeight="1" x14ac:dyDescent="0.25">
      <c r="A58" s="11"/>
      <c r="B58" s="46"/>
      <c r="C58" s="47" t="s">
        <v>17</v>
      </c>
      <c r="D58" s="48"/>
      <c r="E58" s="49" t="s">
        <v>18</v>
      </c>
      <c r="F58" s="48"/>
      <c r="G58" s="50" t="s">
        <v>19</v>
      </c>
      <c r="H58" s="50" t="s">
        <v>20</v>
      </c>
      <c r="I58" s="50" t="s">
        <v>21</v>
      </c>
      <c r="J58" s="51"/>
      <c r="K58" s="52" t="s">
        <v>22</v>
      </c>
      <c r="L58" s="53"/>
      <c r="M58" s="104"/>
    </row>
    <row r="59" spans="1:13" ht="17.100000000000001" customHeight="1" x14ac:dyDescent="0.25">
      <c r="A59" s="11"/>
      <c r="B59" s="54" t="s">
        <v>23</v>
      </c>
      <c r="C59" s="59" t="s">
        <v>102</v>
      </c>
      <c r="D59" s="126"/>
      <c r="E59" s="82"/>
      <c r="F59" s="59"/>
      <c r="G59" s="58"/>
      <c r="H59" s="131"/>
      <c r="I59" s="59"/>
      <c r="J59" s="60"/>
      <c r="K59" s="61" t="s">
        <v>25</v>
      </c>
      <c r="L59" s="62"/>
      <c r="M59" s="104"/>
    </row>
    <row r="60" spans="1:13" ht="15.75" customHeight="1" x14ac:dyDescent="0.25">
      <c r="A60" s="11"/>
      <c r="B60" s="63"/>
      <c r="C60" s="59"/>
      <c r="D60" s="59"/>
      <c r="E60" s="82"/>
      <c r="F60" s="59"/>
      <c r="G60" s="58"/>
      <c r="H60" s="58"/>
      <c r="I60" s="59"/>
      <c r="J60" s="64"/>
      <c r="K60" s="65" t="s">
        <v>26</v>
      </c>
      <c r="L60" s="66"/>
      <c r="M60" s="104"/>
    </row>
    <row r="61" spans="1:13" ht="15.75" customHeight="1" x14ac:dyDescent="0.25">
      <c r="A61" s="11"/>
      <c r="B61" s="54" t="s">
        <v>27</v>
      </c>
      <c r="C61" s="67" t="s">
        <v>103</v>
      </c>
      <c r="D61" s="127"/>
      <c r="E61" s="123"/>
      <c r="F61" s="67"/>
      <c r="G61" s="122"/>
      <c r="H61" s="130"/>
      <c r="I61" s="67"/>
      <c r="J61" s="69"/>
      <c r="K61" s="70"/>
      <c r="L61" s="71"/>
      <c r="M61" s="104"/>
    </row>
    <row r="62" spans="1:13" ht="17.45" customHeight="1" x14ac:dyDescent="0.25">
      <c r="A62" s="11"/>
      <c r="B62" s="63"/>
      <c r="C62" s="67"/>
      <c r="D62" s="67"/>
      <c r="E62" s="123"/>
      <c r="F62" s="67"/>
      <c r="G62" s="122"/>
      <c r="H62" s="122"/>
      <c r="I62" s="67"/>
      <c r="J62" s="69"/>
      <c r="K62" s="72"/>
      <c r="L62" s="73"/>
      <c r="M62" s="94"/>
    </row>
    <row r="63" spans="1:13" ht="17.100000000000001" customHeight="1" x14ac:dyDescent="0.25">
      <c r="A63" s="11"/>
      <c r="B63" s="54" t="s">
        <v>28</v>
      </c>
      <c r="C63" s="59" t="s">
        <v>104</v>
      </c>
      <c r="D63" s="126"/>
      <c r="E63" s="82"/>
      <c r="F63" s="59"/>
      <c r="G63" s="58"/>
      <c r="H63" s="131"/>
      <c r="I63" s="59"/>
      <c r="J63" s="64"/>
      <c r="K63" s="14"/>
      <c r="L63" s="8"/>
      <c r="M63" s="94"/>
    </row>
    <row r="64" spans="1:13" ht="17.100000000000001" customHeight="1" x14ac:dyDescent="0.25">
      <c r="A64" s="11"/>
      <c r="B64" s="63"/>
      <c r="C64" s="59"/>
      <c r="D64" s="59"/>
      <c r="E64" s="82"/>
      <c r="F64" s="59"/>
      <c r="G64" s="58"/>
      <c r="H64" s="58"/>
      <c r="I64" s="59"/>
      <c r="J64" s="64"/>
      <c r="K64" s="14"/>
      <c r="L64" s="8"/>
      <c r="M64" s="94"/>
    </row>
    <row r="65" spans="1:13" ht="17.100000000000001" customHeight="1" x14ac:dyDescent="0.25">
      <c r="A65" s="11"/>
      <c r="B65" s="54" t="s">
        <v>29</v>
      </c>
      <c r="C65" s="67" t="s">
        <v>105</v>
      </c>
      <c r="D65" s="127"/>
      <c r="E65" s="123"/>
      <c r="F65" s="67"/>
      <c r="G65" s="122"/>
      <c r="H65" s="130"/>
      <c r="I65" s="67"/>
      <c r="J65" s="69"/>
      <c r="K65" s="14"/>
      <c r="L65" s="8"/>
      <c r="M65" s="94"/>
    </row>
    <row r="66" spans="1:13" ht="15.75" customHeight="1" x14ac:dyDescent="0.25">
      <c r="A66" s="11"/>
      <c r="B66" s="74"/>
      <c r="C66" s="75"/>
      <c r="D66" s="75"/>
      <c r="E66" s="75"/>
      <c r="F66" s="75"/>
      <c r="G66" s="75"/>
      <c r="H66" s="129"/>
      <c r="I66" s="75"/>
      <c r="J66" s="76"/>
      <c r="K66" s="14"/>
      <c r="L66" s="8"/>
      <c r="M66" s="94"/>
    </row>
    <row r="67" spans="1:13" ht="15.75" customHeight="1" x14ac:dyDescent="0.25">
      <c r="A67" s="6"/>
      <c r="B67" s="77"/>
      <c r="C67" s="78"/>
      <c r="D67" s="78"/>
      <c r="E67" s="78"/>
      <c r="F67" s="78"/>
      <c r="G67" s="78"/>
      <c r="H67" s="78"/>
      <c r="I67" s="78"/>
      <c r="J67" s="78"/>
      <c r="K67" s="86"/>
      <c r="L67" s="86"/>
      <c r="M67" s="94"/>
    </row>
    <row r="68" spans="1:13" ht="17.45" customHeight="1" x14ac:dyDescent="0.25">
      <c r="A68" s="11"/>
      <c r="B68" s="12" t="s">
        <v>30</v>
      </c>
      <c r="C68" s="16"/>
      <c r="D68" s="16"/>
      <c r="E68" s="16"/>
      <c r="F68" s="16"/>
      <c r="G68" s="16"/>
      <c r="H68" s="16"/>
      <c r="I68" s="16"/>
      <c r="J68" s="17"/>
      <c r="K68" s="34"/>
      <c r="L68" s="35"/>
      <c r="M68" s="104"/>
    </row>
    <row r="69" spans="1:13" ht="18.75" customHeight="1" x14ac:dyDescent="0.3">
      <c r="A69" s="11"/>
      <c r="B69" s="37" t="s">
        <v>14</v>
      </c>
      <c r="C69" s="121" t="s">
        <v>92</v>
      </c>
      <c r="D69" s="39"/>
      <c r="E69" s="39"/>
      <c r="F69" s="39"/>
      <c r="G69" s="39"/>
      <c r="H69" s="39"/>
      <c r="I69" s="39"/>
      <c r="J69" s="40"/>
      <c r="K69" s="41"/>
      <c r="L69" s="42"/>
      <c r="M69" s="36"/>
    </row>
    <row r="70" spans="1:13" ht="15.75" customHeight="1" x14ac:dyDescent="0.25">
      <c r="A70" s="11"/>
      <c r="B70" s="43" t="s">
        <v>16</v>
      </c>
      <c r="C70" s="124" t="s">
        <v>93</v>
      </c>
      <c r="D70" s="39"/>
      <c r="E70" s="39"/>
      <c r="F70" s="39"/>
      <c r="G70" s="39"/>
      <c r="H70" s="39"/>
      <c r="I70" s="39"/>
      <c r="J70" s="40"/>
      <c r="K70" s="44"/>
      <c r="L70" s="45"/>
      <c r="M70" s="36"/>
    </row>
    <row r="71" spans="1:13" ht="17.45" customHeight="1" x14ac:dyDescent="0.25">
      <c r="A71" s="11"/>
      <c r="B71" s="46"/>
      <c r="C71" s="47" t="s">
        <v>17</v>
      </c>
      <c r="D71" s="48"/>
      <c r="E71" s="49" t="s">
        <v>18</v>
      </c>
      <c r="F71" s="48"/>
      <c r="G71" s="50" t="s">
        <v>19</v>
      </c>
      <c r="H71" s="50" t="s">
        <v>20</v>
      </c>
      <c r="I71" s="50" t="s">
        <v>21</v>
      </c>
      <c r="J71" s="51"/>
      <c r="K71" s="52" t="s">
        <v>22</v>
      </c>
      <c r="L71" s="53"/>
      <c r="M71" s="36"/>
    </row>
    <row r="72" spans="1:13" ht="17.100000000000001" customHeight="1" x14ac:dyDescent="0.25">
      <c r="A72" s="11"/>
      <c r="B72" s="54" t="s">
        <v>23</v>
      </c>
      <c r="C72" s="59">
        <v>3</v>
      </c>
      <c r="D72" s="55" t="s">
        <v>24</v>
      </c>
      <c r="E72" s="82">
        <v>30</v>
      </c>
      <c r="F72" s="59"/>
      <c r="G72" s="58"/>
      <c r="H72" s="131"/>
      <c r="I72" s="59"/>
      <c r="J72" s="60"/>
      <c r="K72" s="61" t="s">
        <v>25</v>
      </c>
      <c r="L72" s="62"/>
      <c r="M72" s="36"/>
    </row>
    <row r="73" spans="1:13" ht="15.75" customHeight="1" x14ac:dyDescent="0.25">
      <c r="A73" s="11"/>
      <c r="B73" s="63"/>
      <c r="C73" s="59"/>
      <c r="D73" s="59"/>
      <c r="E73" s="82"/>
      <c r="F73" s="59"/>
      <c r="G73" s="59"/>
      <c r="H73" s="58"/>
      <c r="I73" s="59"/>
      <c r="J73" s="64"/>
      <c r="K73" s="65" t="s">
        <v>26</v>
      </c>
      <c r="L73" s="66"/>
      <c r="M73" s="36"/>
    </row>
    <row r="74" spans="1:13" ht="15.75" customHeight="1" x14ac:dyDescent="0.25">
      <c r="A74" s="11"/>
      <c r="B74" s="54" t="s">
        <v>27</v>
      </c>
      <c r="C74" s="67">
        <v>3</v>
      </c>
      <c r="D74" s="68" t="s">
        <v>24</v>
      </c>
      <c r="E74" s="123">
        <v>30</v>
      </c>
      <c r="F74" s="67"/>
      <c r="G74" s="67"/>
      <c r="H74" s="130"/>
      <c r="I74" s="67"/>
      <c r="J74" s="69"/>
      <c r="K74" s="70"/>
      <c r="L74" s="71"/>
      <c r="M74" s="36"/>
    </row>
    <row r="75" spans="1:13" ht="17.45" customHeight="1" x14ac:dyDescent="0.25">
      <c r="A75" s="11"/>
      <c r="B75" s="63"/>
      <c r="C75" s="67"/>
      <c r="D75" s="67"/>
      <c r="E75" s="123"/>
      <c r="F75" s="67"/>
      <c r="G75" s="67"/>
      <c r="H75" s="122"/>
      <c r="I75" s="67"/>
      <c r="J75" s="69"/>
      <c r="K75" s="72"/>
      <c r="L75" s="73"/>
      <c r="M75" s="9"/>
    </row>
    <row r="76" spans="1:13" ht="17.100000000000001" customHeight="1" x14ac:dyDescent="0.25">
      <c r="A76" s="11"/>
      <c r="B76" s="54" t="s">
        <v>28</v>
      </c>
      <c r="C76" s="59">
        <v>3</v>
      </c>
      <c r="D76" s="55" t="s">
        <v>24</v>
      </c>
      <c r="E76" s="82">
        <v>30</v>
      </c>
      <c r="F76" s="59"/>
      <c r="G76" s="59"/>
      <c r="H76" s="131"/>
      <c r="I76" s="59"/>
      <c r="J76" s="64"/>
      <c r="K76" s="14"/>
      <c r="L76" s="8"/>
      <c r="M76" s="9"/>
    </row>
    <row r="77" spans="1:13" ht="17.100000000000001" customHeight="1" x14ac:dyDescent="0.25">
      <c r="A77" s="11"/>
      <c r="B77" s="63"/>
      <c r="C77" s="59"/>
      <c r="D77" s="59"/>
      <c r="E77" s="82"/>
      <c r="F77" s="59"/>
      <c r="G77" s="59"/>
      <c r="H77" s="58"/>
      <c r="I77" s="59"/>
      <c r="J77" s="64"/>
      <c r="K77" s="14"/>
      <c r="L77" s="8"/>
      <c r="M77" s="9"/>
    </row>
    <row r="78" spans="1:13" ht="17.100000000000001" customHeight="1" x14ac:dyDescent="0.25">
      <c r="A78" s="11"/>
      <c r="B78" s="54" t="s">
        <v>29</v>
      </c>
      <c r="C78" s="67">
        <v>3</v>
      </c>
      <c r="D78" s="68" t="s">
        <v>24</v>
      </c>
      <c r="E78" s="123">
        <v>30</v>
      </c>
      <c r="F78" s="67"/>
      <c r="G78" s="67"/>
      <c r="H78" s="130"/>
      <c r="I78" s="67"/>
      <c r="J78" s="69"/>
      <c r="K78" s="14"/>
      <c r="L78" s="8"/>
      <c r="M78" s="9"/>
    </row>
    <row r="79" spans="1:13" ht="15.75" customHeight="1" x14ac:dyDescent="0.25">
      <c r="A79" s="109"/>
      <c r="B79" s="74"/>
      <c r="C79" s="75"/>
      <c r="D79" s="75"/>
      <c r="E79" s="75"/>
      <c r="F79" s="75"/>
      <c r="G79" s="75"/>
      <c r="H79" s="75"/>
      <c r="I79" s="75"/>
      <c r="J79" s="76"/>
      <c r="K79" s="110"/>
      <c r="L79" s="111"/>
      <c r="M79" s="89"/>
    </row>
    <row r="80" spans="1:13" ht="15" customHeight="1" thickBot="1" x14ac:dyDescent="0.3"/>
    <row r="81" spans="2:12" ht="15" customHeight="1" x14ac:dyDescent="0.25">
      <c r="B81" s="164" t="s">
        <v>30</v>
      </c>
      <c r="C81" s="165"/>
      <c r="D81" s="165"/>
      <c r="E81" s="165"/>
      <c r="F81" s="165"/>
      <c r="G81" s="165"/>
      <c r="H81" s="165"/>
      <c r="I81" s="165"/>
      <c r="J81" s="166"/>
      <c r="K81" s="160"/>
      <c r="L81" s="35"/>
    </row>
    <row r="82" spans="2:12" ht="15" customHeight="1" x14ac:dyDescent="0.3">
      <c r="B82" s="167" t="s">
        <v>14</v>
      </c>
      <c r="C82" s="38" t="s">
        <v>62</v>
      </c>
      <c r="D82" s="39"/>
      <c r="E82" s="39"/>
      <c r="F82" s="39"/>
      <c r="G82" s="39"/>
      <c r="H82" s="39"/>
      <c r="I82" s="39"/>
      <c r="J82" s="168"/>
      <c r="K82" s="161"/>
      <c r="L82" s="42"/>
    </row>
    <row r="83" spans="2:12" ht="15" customHeight="1" thickBot="1" x14ac:dyDescent="0.3">
      <c r="B83" s="169" t="s">
        <v>16</v>
      </c>
      <c r="C83" s="81" t="s">
        <v>91</v>
      </c>
      <c r="D83" s="39"/>
      <c r="E83" s="39"/>
      <c r="F83" s="39"/>
      <c r="G83" s="39"/>
      <c r="H83" s="39"/>
      <c r="I83" s="39"/>
      <c r="J83" s="168"/>
      <c r="K83" s="162"/>
      <c r="L83" s="45"/>
    </row>
    <row r="84" spans="2:12" ht="15" customHeight="1" x14ac:dyDescent="0.25">
      <c r="B84" s="170"/>
      <c r="C84" s="47" t="s">
        <v>17</v>
      </c>
      <c r="D84" s="48"/>
      <c r="E84" s="49" t="s">
        <v>18</v>
      </c>
      <c r="F84" s="48"/>
      <c r="G84" s="50" t="s">
        <v>19</v>
      </c>
      <c r="H84" s="50" t="s">
        <v>20</v>
      </c>
      <c r="I84" s="50" t="s">
        <v>21</v>
      </c>
      <c r="J84" s="171" t="s">
        <v>48</v>
      </c>
      <c r="K84" s="163" t="s">
        <v>22</v>
      </c>
      <c r="L84" s="147">
        <v>1</v>
      </c>
    </row>
    <row r="85" spans="2:12" ht="15" customHeight="1" x14ac:dyDescent="0.25">
      <c r="B85" s="172" t="s">
        <v>23</v>
      </c>
      <c r="C85" s="185" t="s">
        <v>63</v>
      </c>
      <c r="D85" s="186"/>
      <c r="E85" s="187"/>
      <c r="F85" s="186"/>
      <c r="G85" s="188"/>
      <c r="H85" s="188"/>
      <c r="I85" s="186"/>
      <c r="J85" s="189"/>
      <c r="K85" s="148" t="s">
        <v>25</v>
      </c>
      <c r="L85" s="149">
        <v>1</v>
      </c>
    </row>
    <row r="86" spans="2:12" ht="15" customHeight="1" thickBot="1" x14ac:dyDescent="0.3">
      <c r="B86" s="173"/>
      <c r="C86" s="190"/>
      <c r="D86" s="186"/>
      <c r="E86" s="186"/>
      <c r="F86" s="186"/>
      <c r="G86" s="186"/>
      <c r="H86" s="186"/>
      <c r="I86" s="186"/>
      <c r="J86" s="191"/>
      <c r="K86" s="150" t="s">
        <v>26</v>
      </c>
      <c r="L86" s="151">
        <v>1</v>
      </c>
    </row>
    <row r="87" spans="2:12" ht="15" customHeight="1" thickBot="1" x14ac:dyDescent="0.3">
      <c r="B87" s="172" t="s">
        <v>27</v>
      </c>
      <c r="C87" s="176" t="s">
        <v>64</v>
      </c>
      <c r="D87" s="178"/>
      <c r="E87" s="178"/>
      <c r="F87" s="178"/>
      <c r="G87" s="137"/>
      <c r="H87" s="137"/>
      <c r="I87" s="178"/>
      <c r="J87" s="184"/>
      <c r="K87" s="152"/>
      <c r="L87" s="71"/>
    </row>
    <row r="88" spans="2:12" ht="15" customHeight="1" x14ac:dyDescent="0.25">
      <c r="B88" s="173"/>
      <c r="C88" s="176" t="s">
        <v>65</v>
      </c>
      <c r="D88" s="178"/>
      <c r="E88" s="178"/>
      <c r="F88" s="178"/>
      <c r="G88" s="178"/>
      <c r="H88" s="178"/>
      <c r="I88" s="178"/>
      <c r="J88" s="179"/>
      <c r="K88" s="31"/>
      <c r="L88" s="153"/>
    </row>
    <row r="89" spans="2:12" ht="15" customHeight="1" x14ac:dyDescent="0.25">
      <c r="B89" s="172" t="s">
        <v>28</v>
      </c>
      <c r="C89" s="185" t="s">
        <v>66</v>
      </c>
      <c r="D89" s="186"/>
      <c r="E89" s="186"/>
      <c r="F89" s="186"/>
      <c r="G89" s="186"/>
      <c r="H89" s="186"/>
      <c r="I89" s="186"/>
      <c r="J89" s="191"/>
      <c r="K89" s="21"/>
      <c r="L89" s="154"/>
    </row>
    <row r="90" spans="2:12" ht="15" customHeight="1" x14ac:dyDescent="0.25">
      <c r="B90" s="173"/>
      <c r="C90" s="185" t="s">
        <v>65</v>
      </c>
      <c r="D90" s="186"/>
      <c r="E90" s="186"/>
      <c r="F90" s="186"/>
      <c r="G90" s="186"/>
      <c r="H90" s="186"/>
      <c r="I90" s="186"/>
      <c r="J90" s="191"/>
      <c r="K90" s="21"/>
      <c r="L90" s="154"/>
    </row>
    <row r="91" spans="2:12" ht="15" customHeight="1" x14ac:dyDescent="0.25">
      <c r="B91" s="172" t="s">
        <v>29</v>
      </c>
      <c r="C91" s="176" t="s">
        <v>67</v>
      </c>
      <c r="D91" s="178"/>
      <c r="E91" s="178"/>
      <c r="F91" s="178"/>
      <c r="G91" s="178"/>
      <c r="H91" s="178"/>
      <c r="I91" s="178"/>
      <c r="J91" s="179"/>
      <c r="K91" s="21"/>
      <c r="L91" s="154"/>
    </row>
    <row r="92" spans="2:12" ht="15" customHeight="1" thickBot="1" x14ac:dyDescent="0.3">
      <c r="B92" s="174"/>
      <c r="C92" s="192" t="s">
        <v>65</v>
      </c>
      <c r="D92" s="182"/>
      <c r="E92" s="182"/>
      <c r="F92" s="182"/>
      <c r="G92" s="182"/>
      <c r="H92" s="182"/>
      <c r="I92" s="182"/>
      <c r="J92" s="183"/>
      <c r="K92" s="21"/>
      <c r="L92" s="154"/>
    </row>
    <row r="93" spans="2:12" ht="15" customHeight="1" x14ac:dyDescent="0.25">
      <c r="B93" s="142"/>
      <c r="C93" s="158"/>
      <c r="D93" s="138"/>
      <c r="E93" s="138"/>
      <c r="F93" s="138"/>
      <c r="G93" s="138"/>
      <c r="H93" s="138"/>
      <c r="I93" s="138"/>
      <c r="J93" s="138"/>
      <c r="K93" s="138"/>
      <c r="L93" s="154"/>
    </row>
    <row r="94" spans="2:12" ht="15" customHeight="1" x14ac:dyDescent="0.25">
      <c r="B94" s="143"/>
      <c r="C94" s="158"/>
      <c r="D94" s="138"/>
      <c r="E94" s="138"/>
      <c r="F94" s="138"/>
      <c r="G94" s="138"/>
      <c r="H94" s="138"/>
      <c r="I94" s="138"/>
      <c r="J94" s="138"/>
      <c r="K94" s="138"/>
      <c r="L94" s="155"/>
    </row>
    <row r="95" spans="2:12" ht="15" customHeight="1" x14ac:dyDescent="0.25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workbookViewId="0">
      <selection activeCell="G1" sqref="G1"/>
    </sheetView>
  </sheetViews>
  <sheetFormatPr defaultColWidth="6.59765625" defaultRowHeight="15" customHeight="1" x14ac:dyDescent="0.25"/>
  <cols>
    <col min="1" max="1" width="3.19921875" style="112" customWidth="1"/>
    <col min="2" max="2" width="7.8984375" style="112" customWidth="1"/>
    <col min="3" max="3" width="6.59765625" style="112" customWidth="1"/>
    <col min="4" max="4" width="1.8984375" style="112" customWidth="1"/>
    <col min="5" max="5" width="6.59765625" style="112" customWidth="1"/>
    <col min="6" max="6" width="1.8984375" style="112" customWidth="1"/>
    <col min="7" max="7" width="10.09765625" style="112" customWidth="1"/>
    <col min="8" max="8" width="6.59765625" style="112" customWidth="1"/>
    <col min="9" max="9" width="9.09765625" style="112" customWidth="1"/>
    <col min="10" max="10" width="6.59765625" style="112" customWidth="1"/>
    <col min="11" max="11" width="15.8984375" style="112" customWidth="1"/>
    <col min="12" max="12" width="8.296875" style="112" customWidth="1"/>
    <col min="13" max="256" width="6.59765625" style="112" customWidth="1"/>
  </cols>
  <sheetData>
    <row r="1" spans="1:13" ht="15.75" customHeight="1" x14ac:dyDescent="0.25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4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17.100000000000001" customHeight="1" x14ac:dyDescent="0.25">
      <c r="A12" s="84"/>
      <c r="B12" s="92"/>
      <c r="C12" s="92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8.75" customHeight="1" x14ac:dyDescent="0.3">
      <c r="A13" s="84"/>
      <c r="B13" s="95"/>
      <c r="C13" s="95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00000000000001" customHeight="1" x14ac:dyDescent="0.25">
      <c r="A14" s="84"/>
      <c r="B14" s="92"/>
      <c r="C14" s="96"/>
      <c r="D14" s="92"/>
      <c r="E14" s="92"/>
      <c r="F14" s="92"/>
      <c r="G14" s="92"/>
      <c r="H14" s="92"/>
      <c r="I14" s="92"/>
      <c r="J14" s="92"/>
      <c r="K14" s="93"/>
      <c r="L14" s="93"/>
      <c r="M14" s="94"/>
    </row>
    <row r="15" spans="1:13" ht="17.100000000000001" customHeight="1" x14ac:dyDescent="0.25">
      <c r="A15" s="84"/>
      <c r="B15" s="92"/>
      <c r="C15" s="97"/>
      <c r="D15" s="98"/>
      <c r="E15" s="99"/>
      <c r="F15" s="98"/>
      <c r="G15" s="98"/>
      <c r="H15" s="98"/>
      <c r="I15" s="98"/>
      <c r="J15" s="98"/>
      <c r="K15" s="100"/>
      <c r="L15" s="93"/>
      <c r="M15" s="94"/>
    </row>
    <row r="16" spans="1:13" ht="15.75" customHeight="1" x14ac:dyDescent="0.25">
      <c r="A16" s="84"/>
      <c r="B16" s="85"/>
      <c r="C16" s="86"/>
      <c r="D16" s="86"/>
      <c r="E16" s="101"/>
      <c r="F16" s="86"/>
      <c r="G16" s="102"/>
      <c r="H16" s="102"/>
      <c r="I16" s="86"/>
      <c r="J16" s="102"/>
      <c r="K16" s="103"/>
      <c r="L16" s="86"/>
      <c r="M16" s="94"/>
    </row>
    <row r="17" spans="1:13" ht="17.45" customHeight="1" x14ac:dyDescent="0.25">
      <c r="A17" s="80"/>
      <c r="B17" s="12" t="s">
        <v>31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4"/>
    </row>
    <row r="18" spans="1:13" ht="18.75" customHeight="1" x14ac:dyDescent="0.3">
      <c r="A18" s="80"/>
      <c r="B18" s="37" t="s">
        <v>14</v>
      </c>
      <c r="C18" s="121" t="s">
        <v>68</v>
      </c>
      <c r="D18" s="39"/>
      <c r="E18" s="39"/>
      <c r="F18" s="39"/>
      <c r="G18" s="39"/>
      <c r="H18" s="39"/>
      <c r="I18" s="39"/>
      <c r="J18" s="40"/>
      <c r="K18" s="41"/>
      <c r="L18" s="42"/>
      <c r="M18" s="104"/>
    </row>
    <row r="19" spans="1:13" ht="15.75" customHeight="1" x14ac:dyDescent="0.25">
      <c r="A19" s="80"/>
      <c r="B19" s="134" t="s">
        <v>33</v>
      </c>
      <c r="C19" s="105" t="s">
        <v>69</v>
      </c>
      <c r="D19" s="39"/>
      <c r="E19" s="39"/>
      <c r="F19" s="39"/>
      <c r="G19" s="39"/>
      <c r="H19" s="39"/>
      <c r="I19" s="39"/>
      <c r="J19" s="40"/>
      <c r="K19" s="44"/>
      <c r="L19" s="45"/>
      <c r="M19" s="104"/>
    </row>
    <row r="20" spans="1:13" ht="17.45" customHeight="1" x14ac:dyDescent="0.25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4"/>
    </row>
    <row r="21" spans="1:13" ht="17.100000000000001" customHeight="1" x14ac:dyDescent="0.25">
      <c r="A21" s="80"/>
      <c r="B21" s="54" t="s">
        <v>23</v>
      </c>
      <c r="C21" s="59">
        <v>3</v>
      </c>
      <c r="D21" s="55" t="s">
        <v>24</v>
      </c>
      <c r="E21" s="135">
        <v>3</v>
      </c>
      <c r="F21" s="59" t="s">
        <v>41</v>
      </c>
      <c r="G21" s="58">
        <f>snatch*0.6</f>
        <v>0</v>
      </c>
      <c r="H21" s="58"/>
      <c r="I21" s="59"/>
      <c r="J21" s="60"/>
      <c r="K21" s="61" t="s">
        <v>25</v>
      </c>
      <c r="L21" s="62"/>
      <c r="M21" s="104"/>
    </row>
    <row r="22" spans="1:13" ht="15.75" customHeight="1" x14ac:dyDescent="0.25">
      <c r="A22" s="80"/>
      <c r="B22" s="63"/>
      <c r="C22" s="59"/>
      <c r="D22" s="59"/>
      <c r="E22" s="82"/>
      <c r="F22" s="59"/>
      <c r="G22" s="58"/>
      <c r="H22" s="59"/>
      <c r="I22" s="59"/>
      <c r="J22" s="64"/>
      <c r="K22" s="65" t="s">
        <v>26</v>
      </c>
      <c r="L22" s="66"/>
      <c r="M22" s="104"/>
    </row>
    <row r="23" spans="1:13" ht="15.75" customHeight="1" x14ac:dyDescent="0.25">
      <c r="A23" s="80"/>
      <c r="B23" s="54" t="s">
        <v>27</v>
      </c>
      <c r="C23" s="67">
        <v>4</v>
      </c>
      <c r="D23" s="68" t="s">
        <v>24</v>
      </c>
      <c r="E23" s="207">
        <v>3</v>
      </c>
      <c r="F23" s="67" t="s">
        <v>41</v>
      </c>
      <c r="G23" s="122">
        <f>snatch*0.65</f>
        <v>0</v>
      </c>
      <c r="H23" s="67"/>
      <c r="I23" s="67"/>
      <c r="J23" s="69"/>
      <c r="K23" s="70"/>
      <c r="L23" s="71"/>
      <c r="M23" s="104"/>
    </row>
    <row r="24" spans="1:13" ht="17.45" customHeight="1" x14ac:dyDescent="0.25">
      <c r="A24" s="80"/>
      <c r="B24" s="63"/>
      <c r="C24" s="67"/>
      <c r="D24" s="67"/>
      <c r="E24" s="123"/>
      <c r="F24" s="67"/>
      <c r="G24" s="122"/>
      <c r="H24" s="67"/>
      <c r="I24" s="67"/>
      <c r="J24" s="69"/>
      <c r="K24" s="72"/>
      <c r="L24" s="73"/>
      <c r="M24" s="94"/>
    </row>
    <row r="25" spans="1:13" ht="17.100000000000001" customHeight="1" x14ac:dyDescent="0.25">
      <c r="A25" s="80"/>
      <c r="B25" s="54" t="s">
        <v>28</v>
      </c>
      <c r="C25" s="59">
        <v>4</v>
      </c>
      <c r="D25" s="55" t="s">
        <v>24</v>
      </c>
      <c r="E25" s="56">
        <v>3</v>
      </c>
      <c r="F25" s="59" t="s">
        <v>41</v>
      </c>
      <c r="G25" s="58">
        <f>snatch*0.7</f>
        <v>0</v>
      </c>
      <c r="H25" s="59"/>
      <c r="I25" s="59"/>
      <c r="J25" s="64"/>
      <c r="K25" s="14"/>
      <c r="L25" s="8"/>
      <c r="M25" s="94"/>
    </row>
    <row r="26" spans="1:13" ht="17.100000000000001" customHeight="1" x14ac:dyDescent="0.25">
      <c r="A26" s="80"/>
      <c r="B26" s="63"/>
      <c r="C26" s="59"/>
      <c r="D26" s="59"/>
      <c r="E26" s="82"/>
      <c r="F26" s="59"/>
      <c r="G26" s="58"/>
      <c r="H26" s="59"/>
      <c r="I26" s="59"/>
      <c r="J26" s="64"/>
      <c r="K26" s="14"/>
      <c r="L26" s="8"/>
      <c r="M26" s="94"/>
    </row>
    <row r="27" spans="1:13" ht="17.100000000000001" customHeight="1" x14ac:dyDescent="0.25">
      <c r="A27" s="80"/>
      <c r="B27" s="54" t="s">
        <v>29</v>
      </c>
      <c r="C27" s="67">
        <v>4</v>
      </c>
      <c r="D27" s="127" t="s">
        <v>24</v>
      </c>
      <c r="E27" s="123">
        <v>3</v>
      </c>
      <c r="F27" s="67" t="s">
        <v>41</v>
      </c>
      <c r="G27" s="122">
        <f>snatch*0.75</f>
        <v>0</v>
      </c>
      <c r="H27" s="67"/>
      <c r="I27" s="67"/>
      <c r="J27" s="69"/>
      <c r="K27" s="14"/>
      <c r="L27" s="8"/>
      <c r="M27" s="94"/>
    </row>
    <row r="28" spans="1:13" ht="15.75" customHeight="1" x14ac:dyDescent="0.25">
      <c r="A28" s="80"/>
      <c r="B28" s="74"/>
      <c r="C28" s="106"/>
      <c r="D28" s="75"/>
      <c r="E28" s="75"/>
      <c r="F28" s="75"/>
      <c r="G28" s="75"/>
      <c r="H28" s="75"/>
      <c r="I28" s="75"/>
      <c r="J28" s="76"/>
      <c r="K28" s="14"/>
      <c r="L28" s="8"/>
      <c r="M28" s="94"/>
    </row>
    <row r="29" spans="1:13" ht="15.75" customHeight="1" x14ac:dyDescent="0.25">
      <c r="A29" s="84"/>
      <c r="B29" s="107"/>
      <c r="C29" s="108">
        <v>4</v>
      </c>
      <c r="D29" s="107" t="s">
        <v>24</v>
      </c>
      <c r="E29" s="107">
        <v>3</v>
      </c>
      <c r="F29" s="107" t="s">
        <v>41</v>
      </c>
      <c r="G29" s="107">
        <v>109</v>
      </c>
      <c r="H29" s="107"/>
      <c r="I29" s="107"/>
      <c r="J29" s="107"/>
      <c r="K29" s="86"/>
      <c r="L29" s="86"/>
      <c r="M29" s="94"/>
    </row>
    <row r="30" spans="1:13" ht="17.45" customHeight="1" x14ac:dyDescent="0.25">
      <c r="A30" s="80"/>
      <c r="B30" s="12" t="s">
        <v>31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4"/>
    </row>
    <row r="31" spans="1:13" ht="18.75" customHeight="1" x14ac:dyDescent="0.3">
      <c r="A31" s="80"/>
      <c r="B31" s="37" t="s">
        <v>14</v>
      </c>
      <c r="C31" s="38" t="s">
        <v>70</v>
      </c>
      <c r="D31" s="39"/>
      <c r="E31" s="39"/>
      <c r="F31" s="39"/>
      <c r="G31" s="39"/>
      <c r="H31" s="39"/>
      <c r="I31" s="39"/>
      <c r="J31" s="40"/>
      <c r="K31" s="41"/>
      <c r="L31" s="42"/>
      <c r="M31" s="104"/>
    </row>
    <row r="32" spans="1:13" ht="15.75" customHeight="1" x14ac:dyDescent="0.25">
      <c r="A32" s="80"/>
      <c r="B32" s="134" t="s">
        <v>33</v>
      </c>
      <c r="C32" s="136" t="s">
        <v>71</v>
      </c>
      <c r="D32" s="39"/>
      <c r="E32" s="39"/>
      <c r="F32" s="39"/>
      <c r="G32" s="39"/>
      <c r="H32" s="39"/>
      <c r="I32" s="39"/>
      <c r="J32" s="40"/>
      <c r="K32" s="44"/>
      <c r="L32" s="45"/>
      <c r="M32" s="104"/>
    </row>
    <row r="33" spans="1:13" ht="17.45" customHeight="1" x14ac:dyDescent="0.25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4"/>
    </row>
    <row r="34" spans="1:13" ht="17.100000000000001" customHeight="1" x14ac:dyDescent="0.25">
      <c r="A34" s="80"/>
      <c r="B34" s="54" t="s">
        <v>23</v>
      </c>
      <c r="C34" s="59">
        <v>3</v>
      </c>
      <c r="D34" s="126" t="s">
        <v>24</v>
      </c>
      <c r="E34" s="82">
        <v>5</v>
      </c>
      <c r="F34" s="59" t="s">
        <v>41</v>
      </c>
      <c r="G34" s="58">
        <f>cj*0.6</f>
        <v>0</v>
      </c>
      <c r="H34" s="58"/>
      <c r="I34" s="59"/>
      <c r="J34" s="60"/>
      <c r="K34" s="61" t="s">
        <v>25</v>
      </c>
      <c r="L34" s="62"/>
      <c r="M34" s="104"/>
    </row>
    <row r="35" spans="1:13" ht="15.75" customHeight="1" x14ac:dyDescent="0.25">
      <c r="A35" s="80"/>
      <c r="B35" s="63"/>
      <c r="C35" s="59"/>
      <c r="D35" s="59"/>
      <c r="E35" s="82"/>
      <c r="F35" s="59"/>
      <c r="G35" s="59"/>
      <c r="H35" s="59"/>
      <c r="I35" s="59"/>
      <c r="J35" s="64"/>
      <c r="K35" s="65" t="s">
        <v>26</v>
      </c>
      <c r="L35" s="66"/>
      <c r="M35" s="104"/>
    </row>
    <row r="36" spans="1:13" ht="15.75" customHeight="1" x14ac:dyDescent="0.25">
      <c r="A36" s="80"/>
      <c r="B36" s="54" t="s">
        <v>27</v>
      </c>
      <c r="C36" s="67">
        <v>4</v>
      </c>
      <c r="D36" s="127" t="s">
        <v>24</v>
      </c>
      <c r="E36" s="123">
        <v>5</v>
      </c>
      <c r="F36" s="67" t="s">
        <v>41</v>
      </c>
      <c r="G36" s="137">
        <f>cj*0.65</f>
        <v>0</v>
      </c>
      <c r="H36" s="67"/>
      <c r="I36" s="67"/>
      <c r="J36" s="69"/>
      <c r="K36" s="70"/>
      <c r="L36" s="71"/>
      <c r="M36" s="104"/>
    </row>
    <row r="37" spans="1:13" ht="17.45" customHeight="1" x14ac:dyDescent="0.25">
      <c r="A37" s="80"/>
      <c r="B37" s="63"/>
      <c r="C37" s="67"/>
      <c r="D37" s="67"/>
      <c r="E37" s="123"/>
      <c r="F37" s="67"/>
      <c r="G37" s="67"/>
      <c r="H37" s="67"/>
      <c r="I37" s="67"/>
      <c r="J37" s="69"/>
      <c r="K37" s="72"/>
      <c r="L37" s="73"/>
      <c r="M37" s="94"/>
    </row>
    <row r="38" spans="1:13" ht="17.100000000000001" customHeight="1" x14ac:dyDescent="0.25">
      <c r="A38" s="80"/>
      <c r="B38" s="54" t="s">
        <v>28</v>
      </c>
      <c r="C38" s="59">
        <v>4</v>
      </c>
      <c r="D38" s="126" t="s">
        <v>24</v>
      </c>
      <c r="E38" s="82">
        <v>5</v>
      </c>
      <c r="F38" s="59" t="s">
        <v>41</v>
      </c>
      <c r="G38" s="58">
        <f>cj*0.7</f>
        <v>0</v>
      </c>
      <c r="H38" s="59"/>
      <c r="I38" s="59"/>
      <c r="J38" s="64"/>
      <c r="K38" s="14"/>
      <c r="L38" s="8"/>
      <c r="M38" s="94"/>
    </row>
    <row r="39" spans="1:13" ht="17.100000000000001" customHeight="1" x14ac:dyDescent="0.25">
      <c r="A39" s="80"/>
      <c r="B39" s="63"/>
      <c r="C39" s="59"/>
      <c r="D39" s="59"/>
      <c r="E39" s="82"/>
      <c r="F39" s="59"/>
      <c r="G39" s="59"/>
      <c r="H39" s="59"/>
      <c r="I39" s="59"/>
      <c r="J39" s="64"/>
      <c r="K39" s="14"/>
      <c r="L39" s="8"/>
      <c r="M39" s="94"/>
    </row>
    <row r="40" spans="1:13" ht="17.100000000000001" customHeight="1" x14ac:dyDescent="0.25">
      <c r="A40" s="80"/>
      <c r="B40" s="54" t="s">
        <v>29</v>
      </c>
      <c r="C40" s="67">
        <v>4</v>
      </c>
      <c r="D40" s="127" t="s">
        <v>24</v>
      </c>
      <c r="E40" s="123">
        <v>5</v>
      </c>
      <c r="F40" s="67" t="s">
        <v>41</v>
      </c>
      <c r="G40" s="137">
        <f>cj*0.75</f>
        <v>0</v>
      </c>
      <c r="H40" s="67"/>
      <c r="I40" s="67"/>
      <c r="J40" s="69"/>
      <c r="K40" s="14"/>
      <c r="L40" s="8"/>
      <c r="M40" s="94"/>
    </row>
    <row r="41" spans="1:13" ht="15.75" customHeight="1" x14ac:dyDescent="0.25">
      <c r="A41" s="80"/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8"/>
      <c r="M41" s="94"/>
    </row>
    <row r="42" spans="1:13" ht="15.75" customHeight="1" x14ac:dyDescent="0.25">
      <c r="A42" s="84"/>
      <c r="B42" s="107"/>
      <c r="C42" s="107"/>
      <c r="D42" s="107"/>
      <c r="E42" s="107"/>
      <c r="F42" s="107"/>
      <c r="G42" s="107"/>
      <c r="H42" s="107"/>
      <c r="I42" s="107"/>
      <c r="J42" s="107"/>
      <c r="K42" s="86"/>
      <c r="L42" s="86"/>
      <c r="M42" s="94"/>
    </row>
    <row r="43" spans="1:13" ht="17.45" customHeight="1" x14ac:dyDescent="0.25">
      <c r="A43" s="80"/>
      <c r="B43" s="12" t="s">
        <v>31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4"/>
    </row>
    <row r="44" spans="1:13" ht="18.75" customHeight="1" x14ac:dyDescent="0.3">
      <c r="A44" s="80"/>
      <c r="B44" s="37" t="s">
        <v>14</v>
      </c>
      <c r="C44" s="38" t="s">
        <v>72</v>
      </c>
      <c r="D44" s="39"/>
      <c r="E44" s="39"/>
      <c r="F44" s="39"/>
      <c r="G44" s="39"/>
      <c r="H44" s="39"/>
      <c r="I44" s="39"/>
      <c r="J44" s="40"/>
      <c r="K44" s="41"/>
      <c r="L44" s="42"/>
      <c r="M44" s="104"/>
    </row>
    <row r="45" spans="1:13" ht="15.75" customHeight="1" x14ac:dyDescent="0.25">
      <c r="A45" s="80"/>
      <c r="B45" s="43" t="s">
        <v>16</v>
      </c>
      <c r="C45" s="105" t="s">
        <v>73</v>
      </c>
      <c r="D45" s="39"/>
      <c r="E45" s="39"/>
      <c r="F45" s="39"/>
      <c r="G45" s="39"/>
      <c r="H45" s="39"/>
      <c r="I45" s="39"/>
      <c r="J45" s="40"/>
      <c r="K45" s="44"/>
      <c r="L45" s="45"/>
      <c r="M45" s="104"/>
    </row>
    <row r="46" spans="1:13" ht="17.45" customHeight="1" x14ac:dyDescent="0.25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4"/>
    </row>
    <row r="47" spans="1:13" ht="17.100000000000001" customHeight="1" x14ac:dyDescent="0.25">
      <c r="A47" s="80"/>
      <c r="B47" s="54" t="s">
        <v>23</v>
      </c>
      <c r="C47" s="59">
        <v>3</v>
      </c>
      <c r="D47" s="55" t="s">
        <v>24</v>
      </c>
      <c r="E47" s="82">
        <v>6</v>
      </c>
      <c r="F47" s="59" t="s">
        <v>41</v>
      </c>
      <c r="G47" s="58"/>
      <c r="H47" s="131" t="s">
        <v>37</v>
      </c>
      <c r="I47" s="59"/>
      <c r="J47" s="60"/>
      <c r="K47" s="61" t="s">
        <v>25</v>
      </c>
      <c r="L47" s="62"/>
      <c r="M47" s="104"/>
    </row>
    <row r="48" spans="1:13" ht="15.75" customHeight="1" x14ac:dyDescent="0.25">
      <c r="A48" s="80"/>
      <c r="B48" s="63"/>
      <c r="C48" s="59"/>
      <c r="D48" s="59"/>
      <c r="E48" s="82"/>
      <c r="F48" s="59"/>
      <c r="G48" s="59"/>
      <c r="H48" s="58"/>
      <c r="I48" s="59"/>
      <c r="J48" s="64"/>
      <c r="K48" s="65" t="s">
        <v>26</v>
      </c>
      <c r="L48" s="66"/>
      <c r="M48" s="104"/>
    </row>
    <row r="49" spans="1:13" ht="15.75" customHeight="1" x14ac:dyDescent="0.25">
      <c r="A49" s="80"/>
      <c r="B49" s="54" t="s">
        <v>27</v>
      </c>
      <c r="C49" s="67">
        <v>3</v>
      </c>
      <c r="D49" s="127" t="s">
        <v>24</v>
      </c>
      <c r="E49" s="123">
        <v>6</v>
      </c>
      <c r="F49" s="67" t="s">
        <v>41</v>
      </c>
      <c r="G49" s="67"/>
      <c r="H49" s="130" t="s">
        <v>35</v>
      </c>
      <c r="I49" s="67"/>
      <c r="J49" s="69"/>
      <c r="K49" s="70"/>
      <c r="L49" s="71"/>
      <c r="M49" s="104"/>
    </row>
    <row r="50" spans="1:13" ht="17.45" customHeight="1" x14ac:dyDescent="0.25">
      <c r="A50" s="80"/>
      <c r="B50" s="63"/>
      <c r="C50" s="67"/>
      <c r="D50" s="67"/>
      <c r="E50" s="123"/>
      <c r="F50" s="67"/>
      <c r="G50" s="67"/>
      <c r="H50" s="122"/>
      <c r="I50" s="67"/>
      <c r="J50" s="69"/>
      <c r="K50" s="72"/>
      <c r="L50" s="73"/>
      <c r="M50" s="94"/>
    </row>
    <row r="51" spans="1:13" ht="17.100000000000001" customHeight="1" x14ac:dyDescent="0.25">
      <c r="A51" s="80"/>
      <c r="B51" s="54" t="s">
        <v>28</v>
      </c>
      <c r="C51" s="59">
        <v>3</v>
      </c>
      <c r="D51" s="55" t="s">
        <v>24</v>
      </c>
      <c r="E51" s="82">
        <v>6</v>
      </c>
      <c r="F51" s="59" t="s">
        <v>41</v>
      </c>
      <c r="G51" s="59"/>
      <c r="H51" s="131" t="s">
        <v>36</v>
      </c>
      <c r="I51" s="59"/>
      <c r="J51" s="64"/>
      <c r="K51" s="14"/>
      <c r="L51" s="8"/>
      <c r="M51" s="94"/>
    </row>
    <row r="52" spans="1:13" ht="17.100000000000001" customHeight="1" x14ac:dyDescent="0.25">
      <c r="A52" s="80"/>
      <c r="B52" s="63"/>
      <c r="C52" s="59"/>
      <c r="D52" s="59"/>
      <c r="E52" s="82"/>
      <c r="F52" s="59"/>
      <c r="G52" s="59"/>
      <c r="H52" s="58"/>
      <c r="I52" s="59"/>
      <c r="J52" s="64"/>
      <c r="K52" s="14"/>
      <c r="L52" s="8"/>
      <c r="M52" s="94"/>
    </row>
    <row r="53" spans="1:13" ht="17.100000000000001" customHeight="1" x14ac:dyDescent="0.25">
      <c r="A53" s="80"/>
      <c r="B53" s="54" t="s">
        <v>29</v>
      </c>
      <c r="C53" s="67">
        <v>3</v>
      </c>
      <c r="D53" s="127" t="s">
        <v>24</v>
      </c>
      <c r="E53" s="123">
        <v>6</v>
      </c>
      <c r="F53" s="67" t="s">
        <v>41</v>
      </c>
      <c r="G53" s="67"/>
      <c r="H53" s="130" t="s">
        <v>36</v>
      </c>
      <c r="I53" s="67"/>
      <c r="J53" s="69"/>
      <c r="K53" s="14"/>
      <c r="L53" s="8"/>
      <c r="M53" s="94"/>
    </row>
    <row r="54" spans="1:13" ht="15.75" customHeight="1" x14ac:dyDescent="0.25">
      <c r="A54" s="80"/>
      <c r="B54" s="74"/>
      <c r="C54" s="75"/>
      <c r="D54" s="75"/>
      <c r="E54" s="75"/>
      <c r="F54" s="75"/>
      <c r="G54" s="75"/>
      <c r="H54" s="129"/>
      <c r="I54" s="75"/>
      <c r="J54" s="76"/>
      <c r="K54" s="14"/>
      <c r="L54" s="8"/>
      <c r="M54" s="94"/>
    </row>
    <row r="55" spans="1:13" ht="15.75" customHeight="1" x14ac:dyDescent="0.25">
      <c r="A55" s="84"/>
      <c r="B55" s="107"/>
      <c r="C55" s="108"/>
      <c r="D55" s="107"/>
      <c r="E55" s="107"/>
      <c r="F55" s="107"/>
      <c r="G55" s="107"/>
      <c r="H55" s="107"/>
      <c r="I55" s="107"/>
      <c r="J55" s="107"/>
      <c r="K55" s="86"/>
      <c r="L55" s="86"/>
      <c r="M55" s="94"/>
    </row>
    <row r="56" spans="1:13" ht="17.45" customHeight="1" x14ac:dyDescent="0.25">
      <c r="A56" s="80"/>
      <c r="B56" s="12" t="s">
        <v>31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4"/>
    </row>
    <row r="57" spans="1:13" ht="18.75" customHeight="1" x14ac:dyDescent="0.3">
      <c r="A57" s="80"/>
      <c r="B57" s="37" t="s">
        <v>14</v>
      </c>
      <c r="C57" s="38" t="s">
        <v>11</v>
      </c>
      <c r="D57" s="39"/>
      <c r="E57" s="39"/>
      <c r="F57" s="39"/>
      <c r="G57" s="39"/>
      <c r="H57" s="39"/>
      <c r="I57" s="39"/>
      <c r="J57" s="40"/>
      <c r="K57" s="41"/>
      <c r="L57" s="42"/>
      <c r="M57" s="104"/>
    </row>
    <row r="58" spans="1:13" ht="15.75" customHeight="1" x14ac:dyDescent="0.25">
      <c r="A58" s="80"/>
      <c r="B58" s="134" t="s">
        <v>33</v>
      </c>
      <c r="C58" s="136"/>
      <c r="D58" s="39"/>
      <c r="E58" s="39"/>
      <c r="F58" s="39"/>
      <c r="G58" s="39"/>
      <c r="H58" s="39"/>
      <c r="I58" s="39"/>
      <c r="J58" s="40"/>
      <c r="K58" s="44"/>
      <c r="L58" s="45"/>
      <c r="M58" s="104"/>
    </row>
    <row r="59" spans="1:13" ht="17.45" customHeight="1" x14ac:dyDescent="0.25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4"/>
    </row>
    <row r="60" spans="1:13" ht="17.100000000000001" customHeight="1" x14ac:dyDescent="0.25">
      <c r="A60" s="80"/>
      <c r="B60" s="54" t="s">
        <v>23</v>
      </c>
      <c r="C60" s="59">
        <v>4</v>
      </c>
      <c r="D60" s="55" t="s">
        <v>24</v>
      </c>
      <c r="E60" s="56">
        <v>7</v>
      </c>
      <c r="F60" s="59" t="s">
        <v>41</v>
      </c>
      <c r="G60" s="58">
        <f>fs*0.65</f>
        <v>0</v>
      </c>
      <c r="H60" s="58"/>
      <c r="I60" s="59"/>
      <c r="J60" s="60"/>
      <c r="K60" s="61" t="s">
        <v>25</v>
      </c>
      <c r="L60" s="62"/>
      <c r="M60" s="104"/>
    </row>
    <row r="61" spans="1:13" ht="15.75" customHeight="1" x14ac:dyDescent="0.25">
      <c r="A61" s="80"/>
      <c r="B61" s="63"/>
      <c r="C61" s="59"/>
      <c r="D61" s="59"/>
      <c r="E61" s="82"/>
      <c r="F61" s="59"/>
      <c r="G61" s="58"/>
      <c r="H61" s="59"/>
      <c r="I61" s="59"/>
      <c r="J61" s="64"/>
      <c r="K61" s="65" t="s">
        <v>26</v>
      </c>
      <c r="L61" s="66"/>
      <c r="M61" s="104"/>
    </row>
    <row r="62" spans="1:13" ht="15.75" customHeight="1" x14ac:dyDescent="0.25">
      <c r="A62" s="80"/>
      <c r="B62" s="54" t="s">
        <v>27</v>
      </c>
      <c r="C62" s="67">
        <v>4</v>
      </c>
      <c r="D62" s="68" t="s">
        <v>24</v>
      </c>
      <c r="E62" s="123">
        <v>7</v>
      </c>
      <c r="F62" s="67" t="s">
        <v>41</v>
      </c>
      <c r="G62" s="122">
        <f>fs*0.7</f>
        <v>0</v>
      </c>
      <c r="H62" s="67"/>
      <c r="I62" s="67"/>
      <c r="J62" s="69"/>
      <c r="K62" s="70"/>
      <c r="L62" s="71"/>
      <c r="M62" s="104"/>
    </row>
    <row r="63" spans="1:13" ht="17.45" customHeight="1" x14ac:dyDescent="0.25">
      <c r="A63" s="80"/>
      <c r="B63" s="63"/>
      <c r="C63" s="67"/>
      <c r="D63" s="67"/>
      <c r="E63" s="123"/>
      <c r="F63" s="67"/>
      <c r="G63" s="122"/>
      <c r="H63" s="67"/>
      <c r="I63" s="67"/>
      <c r="J63" s="69"/>
      <c r="K63" s="72"/>
      <c r="L63" s="73"/>
      <c r="M63" s="94"/>
    </row>
    <row r="64" spans="1:13" ht="17.100000000000001" customHeight="1" x14ac:dyDescent="0.25">
      <c r="A64" s="80"/>
      <c r="B64" s="54" t="s">
        <v>28</v>
      </c>
      <c r="C64" s="59">
        <v>4</v>
      </c>
      <c r="D64" s="55" t="s">
        <v>24</v>
      </c>
      <c r="E64" s="56">
        <v>7</v>
      </c>
      <c r="F64" s="59" t="s">
        <v>41</v>
      </c>
      <c r="G64" s="58">
        <f>fs*0.75</f>
        <v>0</v>
      </c>
      <c r="H64" s="59"/>
      <c r="I64" s="59"/>
      <c r="J64" s="64"/>
      <c r="K64" s="14"/>
      <c r="L64" s="8"/>
      <c r="M64" s="94"/>
    </row>
    <row r="65" spans="1:13" ht="17.100000000000001" customHeight="1" x14ac:dyDescent="0.25">
      <c r="A65" s="80"/>
      <c r="B65" s="63"/>
      <c r="C65" s="59"/>
      <c r="D65" s="59"/>
      <c r="E65" s="82"/>
      <c r="F65" s="59"/>
      <c r="G65" s="58"/>
      <c r="H65" s="59"/>
      <c r="I65" s="59"/>
      <c r="J65" s="64"/>
      <c r="K65" s="14"/>
      <c r="L65" s="8"/>
      <c r="M65" s="94"/>
    </row>
    <row r="66" spans="1:13" ht="17.100000000000001" customHeight="1" x14ac:dyDescent="0.25">
      <c r="A66" s="80"/>
      <c r="B66" s="54" t="s">
        <v>29</v>
      </c>
      <c r="C66" s="67">
        <v>4</v>
      </c>
      <c r="D66" s="68" t="s">
        <v>24</v>
      </c>
      <c r="E66" s="123">
        <v>7</v>
      </c>
      <c r="F66" s="67" t="s">
        <v>41</v>
      </c>
      <c r="G66" s="122">
        <f>fs*0.8</f>
        <v>0</v>
      </c>
      <c r="H66" s="67"/>
      <c r="I66" s="67"/>
      <c r="J66" s="69"/>
      <c r="K66" s="14"/>
      <c r="L66" s="8"/>
      <c r="M66" s="94"/>
    </row>
    <row r="67" spans="1:13" ht="15.75" customHeight="1" x14ac:dyDescent="0.25">
      <c r="A67" s="80"/>
      <c r="B67" s="74"/>
      <c r="C67" s="75"/>
      <c r="D67" s="75"/>
      <c r="E67" s="75"/>
      <c r="F67" s="75"/>
      <c r="G67" s="75"/>
      <c r="H67" s="75"/>
      <c r="I67" s="75"/>
      <c r="J67" s="76"/>
      <c r="K67" s="14"/>
      <c r="L67" s="8"/>
      <c r="M67" s="94"/>
    </row>
    <row r="68" spans="1:13" ht="15.75" customHeight="1" x14ac:dyDescent="0.25">
      <c r="A68" s="84"/>
      <c r="B68" s="77"/>
      <c r="C68" s="78"/>
      <c r="D68" s="78"/>
      <c r="E68" s="78"/>
      <c r="F68" s="78"/>
      <c r="G68" s="78"/>
      <c r="H68" s="78"/>
      <c r="I68" s="78"/>
      <c r="J68" s="78"/>
      <c r="K68" s="86"/>
      <c r="L68" s="86"/>
      <c r="M68" s="94"/>
    </row>
    <row r="69" spans="1:13" ht="17.45" customHeight="1" x14ac:dyDescent="0.25">
      <c r="A69" s="80"/>
      <c r="B69" s="12" t="s">
        <v>31</v>
      </c>
      <c r="C69" s="16"/>
      <c r="D69" s="16"/>
      <c r="E69" s="16"/>
      <c r="F69" s="16"/>
      <c r="G69" s="16"/>
      <c r="H69" s="16"/>
      <c r="I69" s="16"/>
      <c r="J69" s="17"/>
      <c r="K69" s="34"/>
      <c r="L69" s="35"/>
      <c r="M69" s="104"/>
    </row>
    <row r="70" spans="1:13" ht="18.75" customHeight="1" x14ac:dyDescent="0.3">
      <c r="A70" s="80"/>
      <c r="B70" s="37" t="s">
        <v>14</v>
      </c>
      <c r="C70" s="38" t="s">
        <v>74</v>
      </c>
      <c r="D70" s="39"/>
      <c r="E70" s="39"/>
      <c r="F70" s="39"/>
      <c r="G70" s="39"/>
      <c r="H70" s="39"/>
      <c r="I70" s="39"/>
      <c r="J70" s="40"/>
      <c r="K70" s="41"/>
      <c r="L70" s="42"/>
      <c r="M70" s="104"/>
    </row>
    <row r="71" spans="1:13" ht="15.75" customHeight="1" x14ac:dyDescent="0.25">
      <c r="A71" s="80"/>
      <c r="B71" s="43" t="s">
        <v>16</v>
      </c>
      <c r="C71" s="105" t="s">
        <v>99</v>
      </c>
      <c r="D71" s="39"/>
      <c r="E71" s="39"/>
      <c r="F71" s="39"/>
      <c r="G71" s="39"/>
      <c r="H71" s="39"/>
      <c r="I71" s="39"/>
      <c r="J71" s="40"/>
      <c r="K71" s="44"/>
      <c r="L71" s="45"/>
      <c r="M71" s="104"/>
    </row>
    <row r="72" spans="1:13" ht="17.45" customHeight="1" x14ac:dyDescent="0.25">
      <c r="A72" s="11"/>
      <c r="B72" s="46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51"/>
      <c r="K72" s="52" t="s">
        <v>22</v>
      </c>
      <c r="L72" s="53"/>
      <c r="M72" s="36"/>
    </row>
    <row r="73" spans="1:13" ht="17.100000000000001" customHeight="1" x14ac:dyDescent="0.25">
      <c r="A73" s="11"/>
      <c r="B73" s="54" t="s">
        <v>23</v>
      </c>
      <c r="C73" s="59">
        <v>3</v>
      </c>
      <c r="D73" s="126" t="s">
        <v>24</v>
      </c>
      <c r="E73" s="82">
        <v>5</v>
      </c>
      <c r="F73" s="59"/>
      <c r="G73" s="58"/>
      <c r="H73" s="58"/>
      <c r="I73" s="59"/>
      <c r="J73" s="60"/>
      <c r="K73" s="61" t="s">
        <v>25</v>
      </c>
      <c r="L73" s="62"/>
      <c r="M73" s="36"/>
    </row>
    <row r="74" spans="1:13" ht="15.75" customHeight="1" x14ac:dyDescent="0.25">
      <c r="A74" s="11"/>
      <c r="B74" s="63"/>
      <c r="C74" s="59"/>
      <c r="D74" s="59"/>
      <c r="E74" s="59"/>
      <c r="F74" s="59"/>
      <c r="G74" s="59"/>
      <c r="H74" s="59"/>
      <c r="I74" s="59"/>
      <c r="J74" s="64"/>
      <c r="K74" s="65" t="s">
        <v>26</v>
      </c>
      <c r="L74" s="66"/>
      <c r="M74" s="36"/>
    </row>
    <row r="75" spans="1:13" ht="15.75" customHeight="1" x14ac:dyDescent="0.25">
      <c r="A75" s="11"/>
      <c r="B75" s="54" t="s">
        <v>27</v>
      </c>
      <c r="C75" s="67">
        <v>3</v>
      </c>
      <c r="D75" s="127" t="s">
        <v>24</v>
      </c>
      <c r="E75" s="123">
        <v>5</v>
      </c>
      <c r="F75" s="67"/>
      <c r="G75" s="67"/>
      <c r="H75" s="67"/>
      <c r="I75" s="67"/>
      <c r="J75" s="69"/>
      <c r="K75" s="70"/>
      <c r="L75" s="71"/>
      <c r="M75" s="36"/>
    </row>
    <row r="76" spans="1:13" ht="17.45" customHeight="1" x14ac:dyDescent="0.25">
      <c r="A76" s="11"/>
      <c r="B76" s="63"/>
      <c r="C76" s="67"/>
      <c r="D76" s="67"/>
      <c r="E76" s="67"/>
      <c r="F76" s="67"/>
      <c r="G76" s="67"/>
      <c r="H76" s="67"/>
      <c r="I76" s="67"/>
      <c r="J76" s="69"/>
      <c r="K76" s="72"/>
      <c r="L76" s="73"/>
      <c r="M76" s="9"/>
    </row>
    <row r="77" spans="1:13" ht="17.100000000000001" customHeight="1" x14ac:dyDescent="0.25">
      <c r="A77" s="11"/>
      <c r="B77" s="54" t="s">
        <v>28</v>
      </c>
      <c r="C77" s="59">
        <v>4</v>
      </c>
      <c r="D77" s="126" t="s">
        <v>24</v>
      </c>
      <c r="E77" s="82">
        <v>5</v>
      </c>
      <c r="F77" s="59"/>
      <c r="G77" s="59"/>
      <c r="H77" s="59"/>
      <c r="I77" s="59"/>
      <c r="J77" s="64"/>
      <c r="K77" s="14"/>
      <c r="L77" s="8"/>
      <c r="M77" s="9"/>
    </row>
    <row r="78" spans="1:13" ht="17.100000000000001" customHeight="1" x14ac:dyDescent="0.25">
      <c r="A78" s="11"/>
      <c r="B78" s="63"/>
      <c r="C78" s="59"/>
      <c r="D78" s="59"/>
      <c r="E78" s="59"/>
      <c r="F78" s="59"/>
      <c r="G78" s="59"/>
      <c r="H78" s="59"/>
      <c r="I78" s="59"/>
      <c r="J78" s="64"/>
      <c r="K78" s="14"/>
      <c r="L78" s="8"/>
      <c r="M78" s="9"/>
    </row>
    <row r="79" spans="1:13" ht="17.100000000000001" customHeight="1" x14ac:dyDescent="0.25">
      <c r="A79" s="11"/>
      <c r="B79" s="54" t="s">
        <v>29</v>
      </c>
      <c r="C79" s="67">
        <v>4</v>
      </c>
      <c r="D79" s="127" t="s">
        <v>24</v>
      </c>
      <c r="E79" s="123">
        <v>5</v>
      </c>
      <c r="F79" s="67"/>
      <c r="G79" s="67"/>
      <c r="H79" s="67"/>
      <c r="I79" s="67"/>
      <c r="J79" s="69"/>
      <c r="K79" s="14"/>
      <c r="L79" s="8"/>
      <c r="M79" s="9"/>
    </row>
    <row r="80" spans="1:13" ht="15.75" customHeight="1" x14ac:dyDescent="0.25">
      <c r="A80" s="109"/>
      <c r="B80" s="74"/>
      <c r="C80" s="75"/>
      <c r="D80" s="75"/>
      <c r="E80" s="75"/>
      <c r="F80" s="75"/>
      <c r="G80" s="75"/>
      <c r="H80" s="75"/>
      <c r="I80" s="75"/>
      <c r="J80" s="76"/>
      <c r="K80" s="110"/>
      <c r="L80" s="111"/>
      <c r="M80" s="89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showRowColHeaders="0" workbookViewId="0">
      <selection activeCell="G1" sqref="G1"/>
    </sheetView>
  </sheetViews>
  <sheetFormatPr defaultColWidth="6.59765625" defaultRowHeight="15" customHeight="1" x14ac:dyDescent="0.25"/>
  <cols>
    <col min="1" max="1" width="3" style="113" customWidth="1"/>
    <col min="2" max="2" width="7.8984375" style="113" customWidth="1"/>
    <col min="3" max="3" width="6.59765625" style="113" customWidth="1"/>
    <col min="4" max="4" width="1.69921875" style="113" customWidth="1"/>
    <col min="5" max="5" width="6.59765625" style="113" customWidth="1"/>
    <col min="6" max="6" width="1.59765625" style="113" customWidth="1"/>
    <col min="7" max="7" width="10.09765625" style="113" customWidth="1"/>
    <col min="8" max="8" width="6.59765625" style="113" customWidth="1"/>
    <col min="9" max="9" width="8" style="113" customWidth="1"/>
    <col min="10" max="10" width="6.59765625" style="113" customWidth="1"/>
    <col min="11" max="11" width="15.8984375" style="113" customWidth="1"/>
    <col min="12" max="12" width="5.69921875" style="113" customWidth="1"/>
    <col min="13" max="256" width="6.59765625" style="113" customWidth="1"/>
  </cols>
  <sheetData>
    <row r="1" spans="1:13" ht="15.75" customHeight="1" x14ac:dyDescent="0.25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4"/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4"/>
    </row>
    <row r="12" spans="1:13" ht="18.75" customHeight="1" x14ac:dyDescent="0.3">
      <c r="A12" s="84"/>
      <c r="B12" s="95"/>
      <c r="C12" s="95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7.100000000000001" customHeight="1" x14ac:dyDescent="0.25">
      <c r="A13" s="84"/>
      <c r="B13" s="92"/>
      <c r="C13" s="96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00000000000001" customHeight="1" x14ac:dyDescent="0.25">
      <c r="A14" s="84"/>
      <c r="B14" s="92"/>
      <c r="C14" s="97"/>
      <c r="D14" s="98"/>
      <c r="E14" s="99"/>
      <c r="F14" s="98"/>
      <c r="G14" s="98"/>
      <c r="H14" s="98"/>
      <c r="I14" s="98"/>
      <c r="J14" s="98"/>
      <c r="K14" s="100"/>
      <c r="L14" s="93"/>
      <c r="M14" s="94"/>
    </row>
    <row r="15" spans="1:13" ht="17.100000000000001" customHeight="1" x14ac:dyDescent="0.25">
      <c r="A15" s="84"/>
      <c r="B15" s="114"/>
      <c r="C15" s="93"/>
      <c r="D15" s="93"/>
      <c r="E15" s="115"/>
      <c r="F15" s="93"/>
      <c r="G15" s="33"/>
      <c r="H15" s="33"/>
      <c r="I15" s="93"/>
      <c r="J15" s="33"/>
      <c r="K15" s="100"/>
      <c r="L15" s="93"/>
      <c r="M15" s="94"/>
    </row>
    <row r="16" spans="1:13" ht="15.75" customHeight="1" x14ac:dyDescent="0.25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103"/>
      <c r="L16" s="86"/>
      <c r="M16" s="94"/>
    </row>
    <row r="17" spans="1:13" ht="17.45" customHeight="1" x14ac:dyDescent="0.25">
      <c r="A17" s="80"/>
      <c r="B17" s="12" t="s">
        <v>32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4"/>
    </row>
    <row r="18" spans="1:13" ht="18.75" customHeight="1" x14ac:dyDescent="0.3">
      <c r="A18" s="80"/>
      <c r="B18" s="37" t="s">
        <v>14</v>
      </c>
      <c r="C18" s="38" t="s">
        <v>7</v>
      </c>
      <c r="D18" s="39"/>
      <c r="E18" s="39"/>
      <c r="F18" s="39"/>
      <c r="G18" s="39"/>
      <c r="H18" s="39"/>
      <c r="I18" s="39"/>
      <c r="J18" s="40"/>
      <c r="K18" s="41"/>
      <c r="L18" s="42"/>
      <c r="M18" s="104"/>
    </row>
    <row r="19" spans="1:13" ht="15.75" customHeight="1" thickBot="1" x14ac:dyDescent="0.3">
      <c r="A19" s="80"/>
      <c r="B19" s="43" t="s">
        <v>16</v>
      </c>
      <c r="C19" s="124"/>
      <c r="D19" s="39"/>
      <c r="E19" s="39"/>
      <c r="F19" s="39"/>
      <c r="G19" s="39"/>
      <c r="H19" s="39"/>
      <c r="I19" s="39"/>
      <c r="J19" s="40"/>
      <c r="K19" s="44"/>
      <c r="L19" s="45"/>
      <c r="M19" s="104"/>
    </row>
    <row r="20" spans="1:13" ht="17.45" customHeight="1" x14ac:dyDescent="0.25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4"/>
    </row>
    <row r="21" spans="1:13" ht="17.100000000000001" customHeight="1" x14ac:dyDescent="0.25">
      <c r="A21" s="80"/>
      <c r="B21" s="54" t="s">
        <v>23</v>
      </c>
      <c r="C21" s="59">
        <v>3</v>
      </c>
      <c r="D21" s="126" t="s">
        <v>24</v>
      </c>
      <c r="E21" s="82">
        <v>2</v>
      </c>
      <c r="F21" s="59"/>
      <c r="G21" s="58">
        <f>snatch*0.75</f>
        <v>0</v>
      </c>
      <c r="H21" s="58"/>
      <c r="I21" s="59"/>
      <c r="J21" s="60"/>
      <c r="K21" s="61" t="s">
        <v>25</v>
      </c>
      <c r="L21" s="62"/>
      <c r="M21" s="104"/>
    </row>
    <row r="22" spans="1:13" ht="15.75" customHeight="1" thickBot="1" x14ac:dyDescent="0.3">
      <c r="A22" s="80"/>
      <c r="B22" s="63"/>
      <c r="C22" s="59">
        <v>3</v>
      </c>
      <c r="D22" s="59" t="s">
        <v>24</v>
      </c>
      <c r="E22" s="82">
        <v>1</v>
      </c>
      <c r="F22" s="59"/>
      <c r="G22" s="58">
        <f>snatch*0.8</f>
        <v>0</v>
      </c>
      <c r="H22" s="58"/>
      <c r="I22" s="59"/>
      <c r="J22" s="64"/>
      <c r="K22" s="65" t="s">
        <v>26</v>
      </c>
      <c r="L22" s="66"/>
      <c r="M22" s="104"/>
    </row>
    <row r="23" spans="1:13" ht="15.75" customHeight="1" thickBot="1" x14ac:dyDescent="0.3">
      <c r="A23" s="80"/>
      <c r="B23" s="54" t="s">
        <v>27</v>
      </c>
      <c r="C23" s="67">
        <v>3</v>
      </c>
      <c r="D23" s="127" t="s">
        <v>24</v>
      </c>
      <c r="E23" s="123">
        <v>2</v>
      </c>
      <c r="F23" s="67"/>
      <c r="G23" s="122">
        <f>snatch*0.8</f>
        <v>0</v>
      </c>
      <c r="H23" s="122"/>
      <c r="I23" s="67"/>
      <c r="J23" s="69"/>
      <c r="K23" s="70"/>
      <c r="L23" s="71"/>
      <c r="M23" s="104"/>
    </row>
    <row r="24" spans="1:13" ht="17.45" customHeight="1" x14ac:dyDescent="0.25">
      <c r="A24" s="80"/>
      <c r="B24" s="63"/>
      <c r="C24" s="67">
        <v>3</v>
      </c>
      <c r="D24" s="67" t="s">
        <v>24</v>
      </c>
      <c r="E24" s="123">
        <v>1</v>
      </c>
      <c r="F24" s="67"/>
      <c r="G24" s="122">
        <f>snatch*0.85</f>
        <v>0</v>
      </c>
      <c r="H24" s="122"/>
      <c r="I24" s="67"/>
      <c r="J24" s="69"/>
      <c r="K24" s="72"/>
      <c r="L24" s="73"/>
      <c r="M24" s="94"/>
    </row>
    <row r="25" spans="1:13" ht="17.100000000000001" customHeight="1" x14ac:dyDescent="0.25">
      <c r="A25" s="80"/>
      <c r="B25" s="54" t="s">
        <v>28</v>
      </c>
      <c r="C25" s="59">
        <v>3</v>
      </c>
      <c r="D25" s="126" t="s">
        <v>24</v>
      </c>
      <c r="E25" s="82">
        <v>2</v>
      </c>
      <c r="F25" s="59"/>
      <c r="G25" s="58">
        <f>snatch*0.85</f>
        <v>0</v>
      </c>
      <c r="H25" s="58"/>
      <c r="I25" s="59"/>
      <c r="J25" s="64"/>
      <c r="K25" s="14"/>
      <c r="L25" s="8"/>
      <c r="M25" s="94"/>
    </row>
    <row r="26" spans="1:13" ht="17.100000000000001" customHeight="1" x14ac:dyDescent="0.25">
      <c r="A26" s="80"/>
      <c r="B26" s="63"/>
      <c r="C26" s="59">
        <v>3</v>
      </c>
      <c r="D26" s="59" t="s">
        <v>24</v>
      </c>
      <c r="E26" s="82">
        <v>1</v>
      </c>
      <c r="F26" s="59"/>
      <c r="G26" s="58">
        <f>snatch*0.9</f>
        <v>0</v>
      </c>
      <c r="H26" s="58"/>
      <c r="I26" s="59"/>
      <c r="J26" s="64"/>
      <c r="K26" s="14"/>
      <c r="L26" s="8"/>
      <c r="M26" s="94"/>
    </row>
    <row r="27" spans="1:13" ht="17.100000000000001" customHeight="1" x14ac:dyDescent="0.25">
      <c r="A27" s="80"/>
      <c r="B27" s="54" t="s">
        <v>29</v>
      </c>
      <c r="C27" s="67">
        <v>3</v>
      </c>
      <c r="D27" s="127" t="s">
        <v>24</v>
      </c>
      <c r="E27" s="123">
        <v>2</v>
      </c>
      <c r="F27" s="67"/>
      <c r="G27" s="122">
        <f>snatch*0.88</f>
        <v>0</v>
      </c>
      <c r="H27" s="122"/>
      <c r="I27" s="67"/>
      <c r="J27" s="69"/>
      <c r="K27" s="14"/>
      <c r="L27" s="8"/>
      <c r="M27" s="94"/>
    </row>
    <row r="28" spans="1:13" ht="15.75" customHeight="1" thickBot="1" x14ac:dyDescent="0.3">
      <c r="A28" s="80"/>
      <c r="B28" s="74"/>
      <c r="C28" s="106">
        <v>3</v>
      </c>
      <c r="D28" s="75" t="s">
        <v>24</v>
      </c>
      <c r="E28" s="128">
        <v>1</v>
      </c>
      <c r="F28" s="75"/>
      <c r="G28" s="129">
        <f>snatch*0.93</f>
        <v>0</v>
      </c>
      <c r="H28" s="75"/>
      <c r="I28" s="75"/>
      <c r="J28" s="76"/>
      <c r="K28" s="14"/>
      <c r="L28" s="8"/>
      <c r="M28" s="94"/>
    </row>
    <row r="29" spans="1:13" ht="15.75" customHeight="1" thickBot="1" x14ac:dyDescent="0.3">
      <c r="A29" s="84"/>
      <c r="B29" s="107"/>
      <c r="C29" s="116"/>
      <c r="D29" s="117"/>
      <c r="E29" s="118"/>
      <c r="F29" s="117"/>
      <c r="G29" s="117"/>
      <c r="H29" s="117"/>
      <c r="I29" s="117"/>
      <c r="J29" s="117"/>
      <c r="K29" s="103"/>
      <c r="L29" s="86"/>
      <c r="M29" s="94"/>
    </row>
    <row r="30" spans="1:13" ht="17.45" customHeight="1" x14ac:dyDescent="0.25">
      <c r="A30" s="80"/>
      <c r="B30" s="12" t="s">
        <v>32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4"/>
    </row>
    <row r="31" spans="1:13" ht="18.75" customHeight="1" x14ac:dyDescent="0.3">
      <c r="A31" s="80"/>
      <c r="B31" s="37" t="s">
        <v>14</v>
      </c>
      <c r="C31" s="38" t="s">
        <v>5</v>
      </c>
      <c r="D31" s="39"/>
      <c r="E31" s="39"/>
      <c r="F31" s="39"/>
      <c r="G31" s="39"/>
      <c r="H31" s="39"/>
      <c r="I31" s="39"/>
      <c r="J31" s="40"/>
      <c r="K31" s="41"/>
      <c r="L31" s="42"/>
      <c r="M31" s="104"/>
    </row>
    <row r="32" spans="1:13" ht="15.75" customHeight="1" x14ac:dyDescent="0.25">
      <c r="A32" s="80"/>
      <c r="B32" s="43" t="s">
        <v>16</v>
      </c>
      <c r="C32" s="81" t="s">
        <v>98</v>
      </c>
      <c r="D32" s="39"/>
      <c r="E32" s="39"/>
      <c r="F32" s="39"/>
      <c r="G32" s="39"/>
      <c r="H32" s="39"/>
      <c r="I32" s="39"/>
      <c r="J32" s="40"/>
      <c r="K32" s="44"/>
      <c r="L32" s="45"/>
      <c r="M32" s="104"/>
    </row>
    <row r="33" spans="1:13" ht="17.45" customHeight="1" x14ac:dyDescent="0.25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4"/>
    </row>
    <row r="34" spans="1:13" ht="17.100000000000001" customHeight="1" x14ac:dyDescent="0.25">
      <c r="A34" s="80"/>
      <c r="B34" s="54" t="s">
        <v>23</v>
      </c>
      <c r="C34" s="59">
        <v>3</v>
      </c>
      <c r="D34" s="126" t="s">
        <v>24</v>
      </c>
      <c r="E34" s="82" t="s">
        <v>75</v>
      </c>
      <c r="F34" s="59" t="s">
        <v>41</v>
      </c>
      <c r="G34" s="58">
        <f>cj*0.75</f>
        <v>0</v>
      </c>
      <c r="H34" s="58"/>
      <c r="I34" s="59"/>
      <c r="J34" s="60"/>
      <c r="K34" s="61" t="s">
        <v>25</v>
      </c>
      <c r="L34" s="62"/>
      <c r="M34" s="104"/>
    </row>
    <row r="35" spans="1:13" ht="15.75" customHeight="1" x14ac:dyDescent="0.25">
      <c r="A35" s="80"/>
      <c r="B35" s="63"/>
      <c r="C35" s="59">
        <v>3</v>
      </c>
      <c r="D35" s="59" t="s">
        <v>24</v>
      </c>
      <c r="E35" s="82" t="s">
        <v>76</v>
      </c>
      <c r="F35" s="59" t="s">
        <v>41</v>
      </c>
      <c r="G35" s="58">
        <f>cj*0.8</f>
        <v>0</v>
      </c>
      <c r="H35" s="59"/>
      <c r="I35" s="59"/>
      <c r="J35" s="64"/>
      <c r="K35" s="65" t="s">
        <v>26</v>
      </c>
      <c r="L35" s="66"/>
      <c r="M35" s="104"/>
    </row>
    <row r="36" spans="1:13" ht="15.75" customHeight="1" x14ac:dyDescent="0.25">
      <c r="A36" s="80"/>
      <c r="B36" s="54" t="s">
        <v>27</v>
      </c>
      <c r="C36" s="67">
        <v>3</v>
      </c>
      <c r="D36" s="127" t="s">
        <v>24</v>
      </c>
      <c r="E36" s="123" t="s">
        <v>75</v>
      </c>
      <c r="F36" s="67" t="s">
        <v>41</v>
      </c>
      <c r="G36" s="122">
        <f>cj*0.8</f>
        <v>0</v>
      </c>
      <c r="H36" s="67"/>
      <c r="I36" s="67"/>
      <c r="J36" s="69"/>
      <c r="K36" s="70"/>
      <c r="L36" s="71"/>
      <c r="M36" s="104"/>
    </row>
    <row r="37" spans="1:13" ht="17.45" customHeight="1" x14ac:dyDescent="0.25">
      <c r="A37" s="80"/>
      <c r="B37" s="63"/>
      <c r="C37" s="68">
        <v>3</v>
      </c>
      <c r="D37" s="67" t="s">
        <v>24</v>
      </c>
      <c r="E37" s="123" t="s">
        <v>76</v>
      </c>
      <c r="F37" s="67" t="s">
        <v>41</v>
      </c>
      <c r="G37" s="122">
        <f>cj*0.85</f>
        <v>0</v>
      </c>
      <c r="H37" s="67"/>
      <c r="I37" s="67"/>
      <c r="J37" s="69"/>
      <c r="K37" s="72"/>
      <c r="L37" s="73"/>
      <c r="M37" s="94"/>
    </row>
    <row r="38" spans="1:13" ht="17.100000000000001" customHeight="1" x14ac:dyDescent="0.25">
      <c r="A38" s="80"/>
      <c r="B38" s="54" t="s">
        <v>28</v>
      </c>
      <c r="C38" s="59">
        <v>3</v>
      </c>
      <c r="D38" s="126" t="s">
        <v>24</v>
      </c>
      <c r="E38" s="82" t="s">
        <v>75</v>
      </c>
      <c r="F38" s="59" t="s">
        <v>41</v>
      </c>
      <c r="G38" s="58">
        <f>cj*0.85</f>
        <v>0</v>
      </c>
      <c r="H38" s="59"/>
      <c r="I38" s="59"/>
      <c r="J38" s="64"/>
      <c r="K38" s="14"/>
      <c r="L38" s="8"/>
      <c r="M38" s="94"/>
    </row>
    <row r="39" spans="1:13" ht="17.100000000000001" customHeight="1" x14ac:dyDescent="0.25">
      <c r="A39" s="80"/>
      <c r="B39" s="63"/>
      <c r="C39" s="59">
        <v>3</v>
      </c>
      <c r="D39" s="59" t="s">
        <v>24</v>
      </c>
      <c r="E39" s="82" t="s">
        <v>76</v>
      </c>
      <c r="F39" s="59" t="s">
        <v>41</v>
      </c>
      <c r="G39" s="58">
        <f>cj*0.9</f>
        <v>0</v>
      </c>
      <c r="H39" s="59"/>
      <c r="I39" s="59"/>
      <c r="J39" s="64"/>
      <c r="K39" s="14"/>
      <c r="L39" s="8"/>
      <c r="M39" s="94"/>
    </row>
    <row r="40" spans="1:13" ht="17.100000000000001" customHeight="1" x14ac:dyDescent="0.25">
      <c r="A40" s="80"/>
      <c r="B40" s="54" t="s">
        <v>29</v>
      </c>
      <c r="C40" s="67">
        <v>3</v>
      </c>
      <c r="D40" s="127" t="s">
        <v>24</v>
      </c>
      <c r="E40" s="123" t="s">
        <v>75</v>
      </c>
      <c r="F40" s="67" t="s">
        <v>41</v>
      </c>
      <c r="G40" s="122">
        <f>cj*0.88</f>
        <v>0</v>
      </c>
      <c r="H40" s="67"/>
      <c r="I40" s="67"/>
      <c r="J40" s="69"/>
      <c r="K40" s="14"/>
      <c r="L40" s="8"/>
      <c r="M40" s="94"/>
    </row>
    <row r="41" spans="1:13" ht="15.75" customHeight="1" x14ac:dyDescent="0.25">
      <c r="A41" s="80"/>
      <c r="B41" s="74"/>
      <c r="C41" s="75">
        <v>3</v>
      </c>
      <c r="D41" s="75" t="s">
        <v>24</v>
      </c>
      <c r="E41" s="75" t="s">
        <v>76</v>
      </c>
      <c r="F41" s="75" t="s">
        <v>41</v>
      </c>
      <c r="G41" s="129">
        <f>cj*0.93</f>
        <v>0</v>
      </c>
      <c r="H41" s="75"/>
      <c r="I41" s="75"/>
      <c r="J41" s="76"/>
      <c r="K41" s="14"/>
      <c r="L41" s="8"/>
      <c r="M41" s="94"/>
    </row>
    <row r="42" spans="1:13" ht="19.5" customHeight="1" x14ac:dyDescent="0.3">
      <c r="A42" s="84"/>
      <c r="B42" s="119"/>
      <c r="C42" s="119"/>
      <c r="D42" s="107"/>
      <c r="E42" s="107"/>
      <c r="F42" s="107"/>
      <c r="G42" s="107"/>
      <c r="H42" s="107"/>
      <c r="I42" s="107"/>
      <c r="J42" s="107"/>
      <c r="K42" s="86"/>
      <c r="L42" s="86"/>
      <c r="M42" s="94"/>
    </row>
    <row r="43" spans="1:13" ht="17.45" customHeight="1" x14ac:dyDescent="0.25">
      <c r="A43" s="80"/>
      <c r="B43" s="12" t="s">
        <v>32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4"/>
    </row>
    <row r="44" spans="1:13" ht="18.75" customHeight="1" x14ac:dyDescent="0.3">
      <c r="A44" s="80"/>
      <c r="B44" s="37" t="s">
        <v>14</v>
      </c>
      <c r="C44" s="121" t="s">
        <v>15</v>
      </c>
      <c r="D44" s="39"/>
      <c r="E44" s="39"/>
      <c r="F44" s="39"/>
      <c r="G44" s="39"/>
      <c r="H44" s="39"/>
      <c r="I44" s="39"/>
      <c r="J44" s="40"/>
      <c r="K44" s="41"/>
      <c r="L44" s="42"/>
      <c r="M44" s="104"/>
    </row>
    <row r="45" spans="1:13" ht="15.75" customHeight="1" x14ac:dyDescent="0.25">
      <c r="A45" s="80"/>
      <c r="B45" s="43" t="s">
        <v>33</v>
      </c>
      <c r="C45" s="81"/>
      <c r="D45" s="39"/>
      <c r="E45" s="39"/>
      <c r="F45" s="39"/>
      <c r="G45" s="39"/>
      <c r="H45" s="39"/>
      <c r="I45" s="39"/>
      <c r="J45" s="40"/>
      <c r="K45" s="44"/>
      <c r="L45" s="45"/>
      <c r="M45" s="104"/>
    </row>
    <row r="46" spans="1:13" ht="17.45" customHeight="1" x14ac:dyDescent="0.25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4"/>
    </row>
    <row r="47" spans="1:13" ht="17.100000000000001" customHeight="1" x14ac:dyDescent="0.25">
      <c r="A47" s="80"/>
      <c r="B47" s="54" t="s">
        <v>23</v>
      </c>
      <c r="C47" s="59">
        <v>5</v>
      </c>
      <c r="D47" s="126" t="s">
        <v>24</v>
      </c>
      <c r="E47" s="82">
        <v>5</v>
      </c>
      <c r="F47" s="59" t="s">
        <v>41</v>
      </c>
      <c r="G47" s="58">
        <f>squat*0.75</f>
        <v>0</v>
      </c>
      <c r="H47" s="58"/>
      <c r="I47" s="59"/>
      <c r="J47" s="60"/>
      <c r="K47" s="61" t="s">
        <v>25</v>
      </c>
      <c r="L47" s="62"/>
      <c r="M47" s="104"/>
    </row>
    <row r="48" spans="1:13" ht="15.75" customHeight="1" x14ac:dyDescent="0.25">
      <c r="A48" s="80"/>
      <c r="B48" s="63"/>
      <c r="C48" s="59"/>
      <c r="D48" s="59"/>
      <c r="E48" s="82"/>
      <c r="F48" s="59"/>
      <c r="G48" s="58"/>
      <c r="H48" s="59"/>
      <c r="I48" s="59"/>
      <c r="J48" s="64"/>
      <c r="K48" s="65" t="s">
        <v>26</v>
      </c>
      <c r="L48" s="66"/>
      <c r="M48" s="104"/>
    </row>
    <row r="49" spans="1:13" ht="15.75" customHeight="1" x14ac:dyDescent="0.25">
      <c r="A49" s="80"/>
      <c r="B49" s="54" t="s">
        <v>27</v>
      </c>
      <c r="C49" s="67">
        <v>5</v>
      </c>
      <c r="D49" s="127" t="s">
        <v>24</v>
      </c>
      <c r="E49" s="123">
        <v>5</v>
      </c>
      <c r="F49" s="67" t="s">
        <v>41</v>
      </c>
      <c r="G49" s="122">
        <f>squat*0.8</f>
        <v>0</v>
      </c>
      <c r="H49" s="67"/>
      <c r="I49" s="67"/>
      <c r="J49" s="69"/>
      <c r="K49" s="70"/>
      <c r="L49" s="71"/>
      <c r="M49" s="104"/>
    </row>
    <row r="50" spans="1:13" ht="17.45" customHeight="1" x14ac:dyDescent="0.25">
      <c r="A50" s="80"/>
      <c r="B50" s="63"/>
      <c r="C50" s="67">
        <v>1</v>
      </c>
      <c r="D50" s="67" t="s">
        <v>24</v>
      </c>
      <c r="E50" s="123"/>
      <c r="F50" s="67" t="s">
        <v>41</v>
      </c>
      <c r="G50" s="122">
        <f>squat*0.8</f>
        <v>0</v>
      </c>
      <c r="H50" s="67" t="s">
        <v>77</v>
      </c>
      <c r="I50" s="67" t="s">
        <v>78</v>
      </c>
      <c r="J50" s="69"/>
      <c r="K50" s="72"/>
      <c r="L50" s="73"/>
      <c r="M50" s="94"/>
    </row>
    <row r="51" spans="1:13" ht="17.100000000000001" customHeight="1" x14ac:dyDescent="0.25">
      <c r="A51" s="80"/>
      <c r="B51" s="54" t="s">
        <v>28</v>
      </c>
      <c r="C51" s="59">
        <v>5</v>
      </c>
      <c r="D51" s="126" t="s">
        <v>24</v>
      </c>
      <c r="E51" s="82">
        <v>5</v>
      </c>
      <c r="F51" s="59" t="s">
        <v>41</v>
      </c>
      <c r="G51" s="58">
        <f>squat*0.83</f>
        <v>0</v>
      </c>
      <c r="H51" s="59"/>
      <c r="I51" s="59"/>
      <c r="J51" s="64"/>
      <c r="K51" s="14"/>
      <c r="L51" s="8"/>
      <c r="M51" s="94"/>
    </row>
    <row r="52" spans="1:13" ht="17.100000000000001" customHeight="1" x14ac:dyDescent="0.25">
      <c r="A52" s="80"/>
      <c r="B52" s="63"/>
      <c r="C52" s="59">
        <v>1</v>
      </c>
      <c r="D52" s="59" t="s">
        <v>24</v>
      </c>
      <c r="E52" s="82"/>
      <c r="F52" s="59" t="s">
        <v>41</v>
      </c>
      <c r="G52" s="58">
        <f>squat*0.83</f>
        <v>0</v>
      </c>
      <c r="H52" s="59" t="s">
        <v>77</v>
      </c>
      <c r="I52" s="59" t="s">
        <v>79</v>
      </c>
      <c r="J52" s="64"/>
      <c r="K52" s="14"/>
      <c r="L52" s="8"/>
      <c r="M52" s="94"/>
    </row>
    <row r="53" spans="1:13" ht="17.100000000000001" customHeight="1" x14ac:dyDescent="0.25">
      <c r="A53" s="80"/>
      <c r="B53" s="54" t="s">
        <v>29</v>
      </c>
      <c r="C53" s="67">
        <v>5</v>
      </c>
      <c r="D53" s="127" t="s">
        <v>24</v>
      </c>
      <c r="E53" s="123">
        <v>5</v>
      </c>
      <c r="F53" s="67" t="s">
        <v>41</v>
      </c>
      <c r="G53" s="122">
        <f>squat*0.86</f>
        <v>0</v>
      </c>
      <c r="H53" s="67"/>
      <c r="I53" s="67"/>
      <c r="J53" s="69"/>
      <c r="K53" s="14"/>
      <c r="L53" s="8"/>
      <c r="M53" s="94"/>
    </row>
    <row r="54" spans="1:13" ht="15.75" customHeight="1" x14ac:dyDescent="0.25">
      <c r="A54" s="80"/>
      <c r="B54" s="74"/>
      <c r="C54" s="75">
        <v>1</v>
      </c>
      <c r="D54" s="75" t="s">
        <v>24</v>
      </c>
      <c r="E54" s="75"/>
      <c r="F54" s="75" t="s">
        <v>41</v>
      </c>
      <c r="G54" s="129">
        <f>squat*0.86</f>
        <v>0</v>
      </c>
      <c r="H54" s="75" t="s">
        <v>77</v>
      </c>
      <c r="I54" s="75" t="s">
        <v>79</v>
      </c>
      <c r="J54" s="76"/>
      <c r="K54" s="14"/>
      <c r="L54" s="8"/>
      <c r="M54" s="94"/>
    </row>
    <row r="55" spans="1:13" ht="15.75" customHeight="1" x14ac:dyDescent="0.25">
      <c r="A55" s="84"/>
      <c r="B55" s="107"/>
      <c r="C55" s="116"/>
      <c r="D55" s="117"/>
      <c r="E55" s="118"/>
      <c r="F55" s="117"/>
      <c r="G55" s="117"/>
      <c r="H55" s="117"/>
      <c r="I55" s="117"/>
      <c r="J55" s="117"/>
      <c r="K55" s="103"/>
      <c r="L55" s="86"/>
      <c r="M55" s="94"/>
    </row>
    <row r="56" spans="1:13" ht="17.45" customHeight="1" x14ac:dyDescent="0.25">
      <c r="A56" s="80"/>
      <c r="B56" s="12" t="s">
        <v>32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4"/>
    </row>
    <row r="57" spans="1:13" ht="18.75" customHeight="1" x14ac:dyDescent="0.3">
      <c r="A57" s="80"/>
      <c r="B57" s="37" t="s">
        <v>14</v>
      </c>
      <c r="C57" s="38" t="s">
        <v>80</v>
      </c>
      <c r="D57" s="39"/>
      <c r="E57" s="39"/>
      <c r="F57" s="39"/>
      <c r="G57" s="39"/>
      <c r="H57" s="39"/>
      <c r="I57" s="39"/>
      <c r="J57" s="40"/>
      <c r="K57" s="41"/>
      <c r="L57" s="42"/>
      <c r="M57" s="104"/>
    </row>
    <row r="58" spans="1:13" ht="15.75" customHeight="1" x14ac:dyDescent="0.25">
      <c r="A58" s="80"/>
      <c r="B58" s="43" t="s">
        <v>16</v>
      </c>
      <c r="C58" s="124"/>
      <c r="D58" s="39"/>
      <c r="E58" s="39"/>
      <c r="F58" s="39"/>
      <c r="G58" s="39"/>
      <c r="H58" s="39"/>
      <c r="I58" s="39"/>
      <c r="J58" s="40"/>
      <c r="K58" s="44"/>
      <c r="L58" s="45"/>
      <c r="M58" s="104"/>
    </row>
    <row r="59" spans="1:13" ht="17.45" customHeight="1" x14ac:dyDescent="0.25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4"/>
    </row>
    <row r="60" spans="1:13" ht="17.100000000000001" customHeight="1" x14ac:dyDescent="0.25">
      <c r="A60" s="80"/>
      <c r="B60" s="54" t="s">
        <v>23</v>
      </c>
      <c r="C60" s="59">
        <v>3</v>
      </c>
      <c r="D60" s="126" t="s">
        <v>24</v>
      </c>
      <c r="E60" s="82">
        <v>5</v>
      </c>
      <c r="F60" s="59" t="s">
        <v>41</v>
      </c>
      <c r="G60" s="58">
        <f>dl*0.7</f>
        <v>0</v>
      </c>
      <c r="H60" s="58"/>
      <c r="I60" s="59"/>
      <c r="J60" s="60"/>
      <c r="K60" s="61" t="s">
        <v>25</v>
      </c>
      <c r="L60" s="62"/>
      <c r="M60" s="104"/>
    </row>
    <row r="61" spans="1:13" ht="15.75" customHeight="1" x14ac:dyDescent="0.25">
      <c r="A61" s="80"/>
      <c r="B61" s="63"/>
      <c r="C61" s="55"/>
      <c r="D61" s="59"/>
      <c r="E61" s="82"/>
      <c r="F61" s="59"/>
      <c r="G61" s="58"/>
      <c r="H61" s="59"/>
      <c r="I61" s="59"/>
      <c r="J61" s="64"/>
      <c r="K61" s="65" t="s">
        <v>26</v>
      </c>
      <c r="L61" s="66"/>
      <c r="M61" s="104"/>
    </row>
    <row r="62" spans="1:13" ht="15.75" customHeight="1" x14ac:dyDescent="0.25">
      <c r="A62" s="80"/>
      <c r="B62" s="54" t="s">
        <v>27</v>
      </c>
      <c r="C62" s="67">
        <v>3</v>
      </c>
      <c r="D62" s="127" t="s">
        <v>24</v>
      </c>
      <c r="E62" s="123">
        <v>5</v>
      </c>
      <c r="F62" s="67" t="s">
        <v>41</v>
      </c>
      <c r="G62" s="122">
        <f>dl*0.75</f>
        <v>0</v>
      </c>
      <c r="H62" s="67"/>
      <c r="I62" s="67"/>
      <c r="J62" s="69"/>
      <c r="K62" s="70"/>
      <c r="L62" s="71"/>
      <c r="M62" s="104"/>
    </row>
    <row r="63" spans="1:13" ht="17.45" customHeight="1" x14ac:dyDescent="0.25">
      <c r="A63" s="80"/>
      <c r="B63" s="63"/>
      <c r="C63" s="68"/>
      <c r="D63" s="67"/>
      <c r="E63" s="123"/>
      <c r="F63" s="67"/>
      <c r="G63" s="122"/>
      <c r="H63" s="67"/>
      <c r="I63" s="67"/>
      <c r="J63" s="69"/>
      <c r="K63" s="72"/>
      <c r="L63" s="73"/>
      <c r="M63" s="94"/>
    </row>
    <row r="64" spans="1:13" ht="17.100000000000001" customHeight="1" x14ac:dyDescent="0.25">
      <c r="A64" s="80"/>
      <c r="B64" s="54" t="s">
        <v>28</v>
      </c>
      <c r="C64" s="59">
        <v>3</v>
      </c>
      <c r="D64" s="55" t="s">
        <v>24</v>
      </c>
      <c r="E64" s="82">
        <v>5</v>
      </c>
      <c r="F64" s="59" t="s">
        <v>41</v>
      </c>
      <c r="G64" s="58">
        <f>dl*0.78</f>
        <v>0</v>
      </c>
      <c r="H64" s="59"/>
      <c r="I64" s="59"/>
      <c r="J64" s="64"/>
      <c r="K64" s="14"/>
      <c r="L64" s="8"/>
      <c r="M64" s="94"/>
    </row>
    <row r="65" spans="1:13" ht="17.100000000000001" customHeight="1" x14ac:dyDescent="0.25">
      <c r="A65" s="80"/>
      <c r="B65" s="63"/>
      <c r="C65" s="55"/>
      <c r="D65" s="59"/>
      <c r="E65" s="82"/>
      <c r="F65" s="59"/>
      <c r="G65" s="58"/>
      <c r="H65" s="59"/>
      <c r="I65" s="59"/>
      <c r="J65" s="64"/>
      <c r="K65" s="14"/>
      <c r="L65" s="8"/>
      <c r="M65" s="94"/>
    </row>
    <row r="66" spans="1:13" ht="17.100000000000001" customHeight="1" x14ac:dyDescent="0.25">
      <c r="A66" s="80"/>
      <c r="B66" s="54" t="s">
        <v>29</v>
      </c>
      <c r="C66" s="67">
        <v>3</v>
      </c>
      <c r="D66" s="68" t="s">
        <v>24</v>
      </c>
      <c r="E66" s="123">
        <v>5</v>
      </c>
      <c r="F66" s="67" t="s">
        <v>41</v>
      </c>
      <c r="G66" s="122">
        <f>dl*0.81</f>
        <v>0</v>
      </c>
      <c r="H66" s="67"/>
      <c r="I66" s="67"/>
      <c r="J66" s="69"/>
      <c r="K66" s="14"/>
      <c r="L66" s="8"/>
      <c r="M66" s="94"/>
    </row>
    <row r="67" spans="1:13" ht="15.75" customHeight="1" thickBot="1" x14ac:dyDescent="0.3">
      <c r="A67" s="80"/>
      <c r="B67" s="74"/>
      <c r="C67" s="106"/>
      <c r="D67" s="75"/>
      <c r="E67" s="75"/>
      <c r="F67" s="75"/>
      <c r="G67" s="75"/>
      <c r="H67" s="75"/>
      <c r="I67" s="75"/>
      <c r="J67" s="76"/>
      <c r="K67" s="14"/>
      <c r="L67" s="8"/>
      <c r="M67" s="94"/>
    </row>
    <row r="68" spans="1:13" ht="15.75" customHeight="1" thickBot="1" x14ac:dyDescent="0.3">
      <c r="A68" s="84"/>
      <c r="B68" s="140"/>
      <c r="C68" s="141"/>
      <c r="D68" s="141"/>
      <c r="E68" s="141"/>
      <c r="F68" s="141"/>
      <c r="G68" s="141"/>
      <c r="H68" s="141"/>
      <c r="I68" s="141"/>
      <c r="J68" s="141"/>
      <c r="K68" s="93"/>
      <c r="L68" s="93"/>
      <c r="M68" s="94"/>
    </row>
    <row r="69" spans="1:13" ht="17.45" customHeight="1" x14ac:dyDescent="0.25">
      <c r="A69" s="84"/>
      <c r="B69" s="164" t="s">
        <v>32</v>
      </c>
      <c r="C69" s="165"/>
      <c r="D69" s="165"/>
      <c r="E69" s="165"/>
      <c r="F69" s="165"/>
      <c r="G69" s="165"/>
      <c r="H69" s="165"/>
      <c r="I69" s="165"/>
      <c r="J69" s="166"/>
      <c r="K69" s="160"/>
      <c r="L69" s="35"/>
      <c r="M69" s="157"/>
    </row>
    <row r="70" spans="1:13" ht="18.75" customHeight="1" x14ac:dyDescent="0.3">
      <c r="A70" s="6"/>
      <c r="B70" s="167" t="s">
        <v>14</v>
      </c>
      <c r="C70" s="38" t="s">
        <v>34</v>
      </c>
      <c r="D70" s="39"/>
      <c r="E70" s="39"/>
      <c r="F70" s="39"/>
      <c r="G70" s="39"/>
      <c r="H70" s="39"/>
      <c r="I70" s="39"/>
      <c r="J70" s="168"/>
      <c r="K70" s="161"/>
      <c r="L70" s="42"/>
      <c r="M70" s="157"/>
    </row>
    <row r="71" spans="1:13" ht="15.75" customHeight="1" thickBot="1" x14ac:dyDescent="0.3">
      <c r="A71" s="6"/>
      <c r="B71" s="169" t="s">
        <v>16</v>
      </c>
      <c r="C71" s="105"/>
      <c r="D71" s="39"/>
      <c r="E71" s="39"/>
      <c r="F71" s="39"/>
      <c r="G71" s="39"/>
      <c r="H71" s="39"/>
      <c r="I71" s="39"/>
      <c r="J71" s="168"/>
      <c r="K71" s="162"/>
      <c r="L71" s="45"/>
      <c r="M71" s="157"/>
    </row>
    <row r="72" spans="1:13" ht="17.45" customHeight="1" x14ac:dyDescent="0.25">
      <c r="A72" s="6"/>
      <c r="B72" s="170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171"/>
      <c r="K72" s="163" t="s">
        <v>22</v>
      </c>
      <c r="L72" s="147">
        <v>1</v>
      </c>
      <c r="M72" s="157"/>
    </row>
    <row r="73" spans="1:13" ht="17.100000000000001" customHeight="1" x14ac:dyDescent="0.25">
      <c r="A73" s="6"/>
      <c r="B73" s="172" t="s">
        <v>23</v>
      </c>
      <c r="C73" s="185">
        <v>1</v>
      </c>
      <c r="D73" s="185" t="s">
        <v>24</v>
      </c>
      <c r="E73" s="194">
        <v>10</v>
      </c>
      <c r="F73" s="185" t="s">
        <v>41</v>
      </c>
      <c r="G73" s="188"/>
      <c r="H73" s="196" t="s">
        <v>81</v>
      </c>
      <c r="I73" s="186"/>
      <c r="J73" s="202"/>
      <c r="K73" s="148" t="s">
        <v>25</v>
      </c>
      <c r="L73" s="149">
        <v>1</v>
      </c>
      <c r="M73" s="157"/>
    </row>
    <row r="74" spans="1:13" ht="15.75" customHeight="1" thickBot="1" x14ac:dyDescent="0.3">
      <c r="A74" s="6"/>
      <c r="B74" s="173"/>
      <c r="C74" s="185">
        <v>2</v>
      </c>
      <c r="D74" s="185" t="s">
        <v>24</v>
      </c>
      <c r="E74" s="194">
        <v>10</v>
      </c>
      <c r="F74" s="185" t="s">
        <v>41</v>
      </c>
      <c r="G74" s="188">
        <f>G73*0.85</f>
        <v>0</v>
      </c>
      <c r="H74" s="185" t="s">
        <v>96</v>
      </c>
      <c r="I74" s="186"/>
      <c r="J74" s="202"/>
      <c r="K74" s="150" t="s">
        <v>26</v>
      </c>
      <c r="L74" s="151">
        <v>1</v>
      </c>
      <c r="M74" s="157"/>
    </row>
    <row r="75" spans="1:13" ht="15.75" customHeight="1" thickBot="1" x14ac:dyDescent="0.3">
      <c r="A75" s="6"/>
      <c r="B75" s="172" t="s">
        <v>27</v>
      </c>
      <c r="C75" s="176">
        <v>1</v>
      </c>
      <c r="D75" s="176" t="s">
        <v>24</v>
      </c>
      <c r="E75" s="177">
        <v>10</v>
      </c>
      <c r="F75" s="176" t="s">
        <v>41</v>
      </c>
      <c r="G75" s="137"/>
      <c r="H75" s="197" t="s">
        <v>81</v>
      </c>
      <c r="I75" s="178"/>
      <c r="J75" s="203"/>
      <c r="K75" s="152"/>
      <c r="L75" s="71"/>
      <c r="M75" s="157"/>
    </row>
    <row r="76" spans="1:13" ht="17.45" customHeight="1" x14ac:dyDescent="0.25">
      <c r="A76" s="6"/>
      <c r="B76" s="173"/>
      <c r="C76" s="176">
        <v>3</v>
      </c>
      <c r="D76" s="176" t="s">
        <v>24</v>
      </c>
      <c r="E76" s="177">
        <v>10</v>
      </c>
      <c r="F76" s="176" t="s">
        <v>41</v>
      </c>
      <c r="G76" s="137">
        <f>G75*0.88</f>
        <v>0</v>
      </c>
      <c r="H76" s="176" t="s">
        <v>97</v>
      </c>
      <c r="I76" s="178"/>
      <c r="J76" s="203"/>
      <c r="K76" s="31"/>
      <c r="L76" s="153"/>
      <c r="M76" s="157"/>
    </row>
    <row r="77" spans="1:13" ht="17.100000000000001" customHeight="1" x14ac:dyDescent="0.25">
      <c r="A77" s="6"/>
      <c r="B77" s="172" t="s">
        <v>28</v>
      </c>
      <c r="C77" s="185">
        <v>1</v>
      </c>
      <c r="D77" s="185" t="s">
        <v>24</v>
      </c>
      <c r="E77" s="194">
        <v>10</v>
      </c>
      <c r="F77" s="185" t="s">
        <v>41</v>
      </c>
      <c r="G77" s="188"/>
      <c r="H77" s="196" t="s">
        <v>94</v>
      </c>
      <c r="I77" s="186"/>
      <c r="J77" s="202"/>
      <c r="K77" s="21"/>
      <c r="L77" s="154"/>
      <c r="M77" s="157"/>
    </row>
    <row r="78" spans="1:13" ht="17.100000000000001" customHeight="1" x14ac:dyDescent="0.25">
      <c r="A78" s="6"/>
      <c r="B78" s="173"/>
      <c r="C78" s="185">
        <v>3</v>
      </c>
      <c r="D78" s="185" t="s">
        <v>24</v>
      </c>
      <c r="E78" s="194">
        <v>10</v>
      </c>
      <c r="F78" s="185" t="s">
        <v>41</v>
      </c>
      <c r="G78" s="188">
        <f>G77*0.9</f>
        <v>0</v>
      </c>
      <c r="H78" s="185" t="s">
        <v>95</v>
      </c>
      <c r="I78" s="186"/>
      <c r="J78" s="202"/>
      <c r="K78" s="21"/>
      <c r="L78" s="154"/>
      <c r="M78" s="157"/>
    </row>
    <row r="79" spans="1:13" ht="17.100000000000001" customHeight="1" x14ac:dyDescent="0.25">
      <c r="A79" s="6"/>
      <c r="B79" s="172" t="s">
        <v>29</v>
      </c>
      <c r="C79" s="176">
        <v>1</v>
      </c>
      <c r="D79" s="176" t="s">
        <v>24</v>
      </c>
      <c r="E79" s="177">
        <v>8</v>
      </c>
      <c r="F79" s="176" t="s">
        <v>41</v>
      </c>
      <c r="G79" s="137"/>
      <c r="H79" s="197" t="s">
        <v>82</v>
      </c>
      <c r="I79" s="178"/>
      <c r="J79" s="203"/>
      <c r="K79" s="21"/>
      <c r="L79" s="154"/>
      <c r="M79" s="157"/>
    </row>
    <row r="80" spans="1:13" ht="15.75" customHeight="1" thickBot="1" x14ac:dyDescent="0.3">
      <c r="A80" s="8"/>
      <c r="B80" s="174"/>
      <c r="C80" s="192">
        <v>3</v>
      </c>
      <c r="D80" s="192" t="s">
        <v>24</v>
      </c>
      <c r="E80" s="204">
        <v>8</v>
      </c>
      <c r="F80" s="192" t="s">
        <v>41</v>
      </c>
      <c r="G80" s="205">
        <f>G79*0.9</f>
        <v>0</v>
      </c>
      <c r="H80" s="192" t="s">
        <v>83</v>
      </c>
      <c r="I80" s="182"/>
      <c r="J80" s="206"/>
      <c r="K80" s="21"/>
      <c r="L80" s="154"/>
      <c r="M80" s="157"/>
    </row>
    <row r="81" spans="1:13" ht="15" customHeight="1" thickBot="1" x14ac:dyDescent="0.3">
      <c r="A81" s="144"/>
      <c r="B81" s="142"/>
      <c r="C81" s="158"/>
      <c r="D81" s="144"/>
      <c r="E81" s="145"/>
      <c r="F81" s="144"/>
      <c r="G81" s="146"/>
      <c r="H81" s="156"/>
      <c r="I81" s="21"/>
      <c r="J81" s="146"/>
      <c r="K81" s="21"/>
      <c r="L81" s="154"/>
      <c r="M81" s="157"/>
    </row>
    <row r="82" spans="1:13" ht="15" customHeight="1" x14ac:dyDescent="0.25">
      <c r="A82" s="144"/>
      <c r="B82" s="164" t="s">
        <v>32</v>
      </c>
      <c r="C82" s="165"/>
      <c r="D82" s="165"/>
      <c r="E82" s="165"/>
      <c r="F82" s="165"/>
      <c r="G82" s="165"/>
      <c r="H82" s="165"/>
      <c r="I82" s="165"/>
      <c r="J82" s="166"/>
      <c r="K82" s="160"/>
      <c r="L82" s="35"/>
      <c r="M82" s="157"/>
    </row>
    <row r="83" spans="1:13" ht="15" customHeight="1" x14ac:dyDescent="0.3">
      <c r="B83" s="167" t="s">
        <v>14</v>
      </c>
      <c r="C83" s="38" t="s">
        <v>84</v>
      </c>
      <c r="D83" s="39"/>
      <c r="E83" s="39"/>
      <c r="F83" s="39"/>
      <c r="G83" s="39"/>
      <c r="H83" s="39"/>
      <c r="I83" s="39"/>
      <c r="J83" s="168"/>
      <c r="K83" s="161"/>
      <c r="L83" s="42"/>
      <c r="M83" s="157"/>
    </row>
    <row r="84" spans="1:13" ht="15" customHeight="1" thickBot="1" x14ac:dyDescent="0.3">
      <c r="B84" s="169" t="s">
        <v>16</v>
      </c>
      <c r="C84" s="81" t="s">
        <v>85</v>
      </c>
      <c r="D84" s="39"/>
      <c r="E84" s="39"/>
      <c r="F84" s="39"/>
      <c r="G84" s="39"/>
      <c r="H84" s="39"/>
      <c r="I84" s="39"/>
      <c r="J84" s="168"/>
      <c r="K84" s="162"/>
      <c r="L84" s="45"/>
      <c r="M84" s="157"/>
    </row>
    <row r="85" spans="1:13" ht="15" customHeight="1" x14ac:dyDescent="0.25">
      <c r="B85" s="170"/>
      <c r="C85" s="47" t="s">
        <v>17</v>
      </c>
      <c r="D85" s="48"/>
      <c r="E85" s="49" t="s">
        <v>18</v>
      </c>
      <c r="F85" s="48"/>
      <c r="G85" s="50" t="s">
        <v>19</v>
      </c>
      <c r="H85" s="50" t="s">
        <v>20</v>
      </c>
      <c r="I85" s="50" t="s">
        <v>21</v>
      </c>
      <c r="J85" s="171"/>
      <c r="K85" s="163" t="s">
        <v>22</v>
      </c>
      <c r="L85" s="147">
        <v>1</v>
      </c>
      <c r="M85" s="157"/>
    </row>
    <row r="86" spans="1:13" ht="15" customHeight="1" x14ac:dyDescent="0.25">
      <c r="B86" s="172" t="s">
        <v>23</v>
      </c>
      <c r="C86" s="186">
        <v>1</v>
      </c>
      <c r="D86" s="186" t="s">
        <v>24</v>
      </c>
      <c r="E86" s="187">
        <v>50</v>
      </c>
      <c r="F86" s="186" t="s">
        <v>41</v>
      </c>
      <c r="G86" s="188">
        <v>20</v>
      </c>
      <c r="H86" s="188"/>
      <c r="I86" s="186"/>
      <c r="J86" s="202"/>
      <c r="K86" s="148" t="s">
        <v>25</v>
      </c>
      <c r="L86" s="149">
        <v>1</v>
      </c>
      <c r="M86" s="157"/>
    </row>
    <row r="87" spans="1:13" ht="15" customHeight="1" thickBot="1" x14ac:dyDescent="0.3">
      <c r="B87" s="173"/>
      <c r="C87" s="186"/>
      <c r="D87" s="186"/>
      <c r="E87" s="186"/>
      <c r="F87" s="186"/>
      <c r="G87" s="186"/>
      <c r="H87" s="186"/>
      <c r="I87" s="186"/>
      <c r="J87" s="191"/>
      <c r="K87" s="150" t="s">
        <v>26</v>
      </c>
      <c r="L87" s="151">
        <v>1</v>
      </c>
      <c r="M87" s="157"/>
    </row>
    <row r="88" spans="1:13" ht="15" customHeight="1" thickBot="1" x14ac:dyDescent="0.3">
      <c r="B88" s="172" t="s">
        <v>27</v>
      </c>
      <c r="C88" s="176">
        <v>1</v>
      </c>
      <c r="D88" s="176" t="s">
        <v>24</v>
      </c>
      <c r="E88" s="177">
        <v>50</v>
      </c>
      <c r="F88" s="176" t="s">
        <v>41</v>
      </c>
      <c r="G88" s="197">
        <v>20</v>
      </c>
      <c r="H88" s="137"/>
      <c r="I88" s="178"/>
      <c r="J88" s="184"/>
      <c r="K88" s="152"/>
      <c r="L88" s="35"/>
      <c r="M88" s="201"/>
    </row>
    <row r="89" spans="1:13" ht="15" customHeight="1" x14ac:dyDescent="0.25">
      <c r="B89" s="173"/>
      <c r="C89" s="178"/>
      <c r="D89" s="178"/>
      <c r="E89" s="178"/>
      <c r="F89" s="178"/>
      <c r="G89" s="178"/>
      <c r="H89" s="178"/>
      <c r="I89" s="178"/>
      <c r="J89" s="179"/>
      <c r="K89" s="31"/>
      <c r="L89" s="21"/>
      <c r="M89" s="201"/>
    </row>
    <row r="90" spans="1:13" ht="15" customHeight="1" x14ac:dyDescent="0.25">
      <c r="B90" s="172" t="s">
        <v>28</v>
      </c>
      <c r="C90" s="185">
        <v>1</v>
      </c>
      <c r="D90" s="185" t="s">
        <v>24</v>
      </c>
      <c r="E90" s="194">
        <v>50</v>
      </c>
      <c r="F90" s="185" t="s">
        <v>41</v>
      </c>
      <c r="G90" s="196">
        <v>22.5</v>
      </c>
      <c r="H90" s="188"/>
      <c r="I90" s="186"/>
      <c r="J90" s="189"/>
      <c r="K90" s="21"/>
      <c r="L90" s="21"/>
      <c r="M90" s="201"/>
    </row>
    <row r="91" spans="1:13" ht="15" customHeight="1" x14ac:dyDescent="0.25">
      <c r="B91" s="173"/>
      <c r="C91" s="186"/>
      <c r="D91" s="186"/>
      <c r="E91" s="186"/>
      <c r="F91" s="186"/>
      <c r="G91" s="186"/>
      <c r="H91" s="186"/>
      <c r="I91" s="186"/>
      <c r="J91" s="191"/>
      <c r="K91" s="21"/>
      <c r="L91" s="21"/>
      <c r="M91" s="201"/>
    </row>
    <row r="92" spans="1:13" ht="15" customHeight="1" x14ac:dyDescent="0.25">
      <c r="B92" s="172" t="s">
        <v>29</v>
      </c>
      <c r="C92" s="176">
        <v>1</v>
      </c>
      <c r="D92" s="176" t="s">
        <v>24</v>
      </c>
      <c r="E92" s="177">
        <v>50</v>
      </c>
      <c r="F92" s="176" t="s">
        <v>41</v>
      </c>
      <c r="G92" s="197">
        <v>25</v>
      </c>
      <c r="H92" s="137"/>
      <c r="I92" s="178"/>
      <c r="J92" s="184"/>
      <c r="K92" s="21"/>
      <c r="L92" s="21"/>
      <c r="M92" s="201"/>
    </row>
    <row r="93" spans="1:13" ht="15" customHeight="1" thickBot="1" x14ac:dyDescent="0.3">
      <c r="B93" s="174"/>
      <c r="C93" s="182"/>
      <c r="D93" s="182"/>
      <c r="E93" s="182"/>
      <c r="F93" s="182"/>
      <c r="G93" s="182"/>
      <c r="H93" s="182"/>
      <c r="I93" s="182"/>
      <c r="J93" s="183"/>
      <c r="K93" s="21"/>
      <c r="L93" s="21"/>
      <c r="M93" s="201"/>
    </row>
    <row r="94" spans="1:13" ht="15" customHeight="1" x14ac:dyDescent="0.25">
      <c r="A94" s="144"/>
      <c r="B94" s="142"/>
      <c r="C94" s="158"/>
      <c r="D94" s="158"/>
      <c r="E94" s="159"/>
      <c r="F94" s="158"/>
      <c r="G94" s="198"/>
      <c r="H94" s="139"/>
      <c r="I94" s="138"/>
      <c r="J94" s="198"/>
      <c r="K94" s="138"/>
      <c r="L94" s="21"/>
      <c r="M94" s="201"/>
    </row>
    <row r="95" spans="1:13" ht="15" customHeight="1" x14ac:dyDescent="0.25">
      <c r="A95" s="144"/>
      <c r="B95" s="143"/>
      <c r="C95" s="138"/>
      <c r="D95" s="138"/>
      <c r="E95" s="138"/>
      <c r="F95" s="138"/>
      <c r="G95" s="138"/>
      <c r="H95" s="138"/>
      <c r="I95" s="138"/>
      <c r="J95" s="138"/>
      <c r="K95" s="138"/>
      <c r="L95" s="21"/>
      <c r="M95" s="201"/>
    </row>
    <row r="96" spans="1:13" ht="15" customHeight="1" x14ac:dyDescent="0.25">
      <c r="B96" s="200"/>
      <c r="C96" s="200"/>
      <c r="D96" s="199"/>
      <c r="E96" s="199"/>
      <c r="F96" s="199"/>
      <c r="G96" s="199"/>
      <c r="H96" s="199"/>
      <c r="I96" s="199"/>
      <c r="J96" s="199"/>
      <c r="K96" s="199"/>
      <c r="L96" s="157"/>
      <c r="M96" s="157"/>
    </row>
    <row r="97" spans="2:13" ht="15" customHeight="1" x14ac:dyDescent="0.25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2:13" ht="15" customHeight="1" x14ac:dyDescent="0.25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Day 1</vt:lpstr>
      <vt:lpstr>Day 2</vt:lpstr>
      <vt:lpstr>Day 3</vt:lpstr>
      <vt:lpstr>Day 4</vt:lpstr>
      <vt:lpstr>bench</vt:lpstr>
      <vt:lpstr>cj</vt:lpstr>
      <vt:lpstr>clean</vt:lpstr>
      <vt:lpstr>dl</vt:lpstr>
      <vt:lpstr>fs</vt:lpstr>
      <vt:lpstr>jerk</vt:lpstr>
      <vt:lpstr>press</vt:lpstr>
      <vt:lpstr>snatch</vt:lpstr>
      <vt:lpstr>squat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Sayih</dc:creator>
  <cp:lastModifiedBy>Adam Sayih</cp:lastModifiedBy>
  <dcterms:created xsi:type="dcterms:W3CDTF">2016-12-31T05:00:52Z</dcterms:created>
  <dcterms:modified xsi:type="dcterms:W3CDTF">2016-12-31T21:15:17Z</dcterms:modified>
</cp:coreProperties>
</file>