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8445" activeTab="0"/>
  </bookViews>
  <sheets>
    <sheet name="Day 1" sheetId="1" r:id="rId1"/>
    <sheet name="Day 2" sheetId="2" r:id="rId2"/>
    <sheet name="Day 3" sheetId="3" r:id="rId3"/>
    <sheet name="Day 4" sheetId="4" r:id="rId4"/>
    <sheet name="Day 5" sheetId="6" r:id="rId5"/>
  </sheets>
  <externalReferences>
    <externalReference r:id="rId8"/>
  </externalReferences>
  <definedNames>
    <definedName name="bench">'Day 1'!$C$12</definedName>
    <definedName name="cj">'Day 1'!$C$6</definedName>
    <definedName name="clean">'Day 1'!$C$5</definedName>
    <definedName name="dl">'Day 1'!$C$10</definedName>
    <definedName name="fs">'Day 1'!$C$13</definedName>
    <definedName name="jerk">'Day 1'!$C$7</definedName>
    <definedName name="numbers">'[1]Sheet3'!$A$2:$A$6</definedName>
    <definedName name="press">'Day 1'!$C$11</definedName>
    <definedName name="snatch">'Day 1'!$C$8</definedName>
    <definedName name="squat">'Day 1'!$C$9</definedName>
  </definedNames>
  <calcPr calcId="152511"/>
</workbook>
</file>

<file path=xl/sharedStrings.xml><?xml version="1.0" encoding="utf-8"?>
<sst xmlns="http://schemas.openxmlformats.org/spreadsheetml/2006/main" count="719" uniqueCount="85">
  <si>
    <t>Name:</t>
  </si>
  <si>
    <t>Period:</t>
  </si>
  <si>
    <t>Maxes:</t>
  </si>
  <si>
    <t>Write any notes about todays training session here:</t>
  </si>
  <si>
    <t>Clean</t>
  </si>
  <si>
    <t>C&amp;J</t>
  </si>
  <si>
    <t>Jerk</t>
  </si>
  <si>
    <t>Snatch</t>
  </si>
  <si>
    <t>Squat</t>
  </si>
  <si>
    <t>DL</t>
  </si>
  <si>
    <t>Press</t>
  </si>
  <si>
    <t>Front Squat</t>
  </si>
  <si>
    <t>WL Total</t>
  </si>
  <si>
    <t>Day 1</t>
  </si>
  <si>
    <t>Exercise:</t>
  </si>
  <si>
    <t>Back Squat</t>
  </si>
  <si>
    <t>Notes:</t>
  </si>
  <si>
    <t>Sets</t>
  </si>
  <si>
    <t xml:space="preserve">Reps </t>
  </si>
  <si>
    <t>Weight</t>
  </si>
  <si>
    <t>RPE Goal</t>
  </si>
  <si>
    <t>Last Set RPE</t>
  </si>
  <si>
    <t xml:space="preserve">Perceived Fatigue </t>
  </si>
  <si>
    <t>Week 1</t>
  </si>
  <si>
    <t>x</t>
  </si>
  <si>
    <t>Workout Performance</t>
  </si>
  <si>
    <t>Recovery Points</t>
  </si>
  <si>
    <t>Week 2</t>
  </si>
  <si>
    <t>Week 3</t>
  </si>
  <si>
    <t>Week 4</t>
  </si>
  <si>
    <t>Day 2</t>
  </si>
  <si>
    <t>Day 3</t>
  </si>
  <si>
    <t>Day 4</t>
  </si>
  <si>
    <t xml:space="preserve">Notes: </t>
  </si>
  <si>
    <t>Day 5</t>
  </si>
  <si>
    <t>Bench Press</t>
  </si>
  <si>
    <t>7-8RPE</t>
  </si>
  <si>
    <t>8RPE</t>
  </si>
  <si>
    <t>6-7RPE</t>
  </si>
  <si>
    <t>Clean &amp; Jerk</t>
  </si>
  <si>
    <t>Barbell Row</t>
  </si>
  <si>
    <t>Pull-ups</t>
  </si>
  <si>
    <t>Accumulate 40 reps</t>
  </si>
  <si>
    <t>@</t>
  </si>
  <si>
    <t>Volume</t>
  </si>
  <si>
    <t>9RPE</t>
  </si>
  <si>
    <t>AMRAP</t>
  </si>
  <si>
    <t>Snatch High Pull</t>
  </si>
  <si>
    <t>Clean Pull</t>
  </si>
  <si>
    <t>Band Extensions+GHD Sit-ups</t>
  </si>
  <si>
    <t>Light, just bodyweight, 20 each</t>
  </si>
  <si>
    <t xml:space="preserve">Sots Press </t>
  </si>
  <si>
    <t>High Hang 3RM Snatch</t>
  </si>
  <si>
    <t>Close-grip Bench Press</t>
  </si>
  <si>
    <t xml:space="preserve">Hands shoulder width </t>
  </si>
  <si>
    <t>Hammer Curl+Dumbbell Skull Crushers</t>
  </si>
  <si>
    <t>15 reps of each</t>
  </si>
  <si>
    <t>High Hang 3RM Clean</t>
  </si>
  <si>
    <t>Jerks, sort of cluster set</t>
  </si>
  <si>
    <t>During each set, rest 5 seconds between each rep, holding the front rack position</t>
  </si>
  <si>
    <t>Push Press</t>
  </si>
  <si>
    <t>Lateral Raise+Band Face Pulls</t>
  </si>
  <si>
    <t>Use two light bands for the face pulls. 15 reps of each</t>
  </si>
  <si>
    <t>Muscle Snatch+Power Snatch+Snatch</t>
  </si>
  <si>
    <t>1 Rep of MS, 2 Power Snatch, 1 Snatch</t>
  </si>
  <si>
    <t>Snatch Balance+Pause OHS</t>
  </si>
  <si>
    <t xml:space="preserve">1 Rep of snatch balance. Stand up, then go back down for the OHS. Pause at the bottom for 5 seconds, then stand. </t>
  </si>
  <si>
    <t>Dumbbell Row+Dumbbell Curls</t>
  </si>
  <si>
    <t>Report reps:</t>
  </si>
  <si>
    <t>DB Bench Press+Barbell Row</t>
  </si>
  <si>
    <t>12 reps of each, perform as a superset</t>
  </si>
  <si>
    <t>Behind the neck, snatch grip. Use barbell is possible. If not, use lighter bar or PVC pipe.</t>
  </si>
  <si>
    <t>Work up to a heavy 3rm. Straps okay. Then do the drop sets. Once you enter weight, itll calculate the back off sets for you.</t>
  </si>
  <si>
    <t>8-9RPE</t>
  </si>
  <si>
    <t>Work up to a heavy 3rm. Then do the drop sets. Once you enter weight, itll calculate backoff sets for you.</t>
  </si>
  <si>
    <t>Accumulate 30 reps</t>
  </si>
  <si>
    <t>Accumulate 35 weighted reps</t>
  </si>
  <si>
    <t>Accumulate 45 weighted reps</t>
  </si>
  <si>
    <t>Performed as a superset</t>
  </si>
  <si>
    <t>Power Clean+Clean</t>
  </si>
  <si>
    <t>Two power cleans followed by full clean.</t>
  </si>
  <si>
    <t>5-6RPE</t>
  </si>
  <si>
    <t>Barbell Curl (back to the wall)+ Dips</t>
  </si>
  <si>
    <t>Work up to a heavy double. Then do back off set singles. Two cleans then one jerk. Not two jerks.</t>
  </si>
  <si>
    <t>Work up to a heavy double. Enter weights and back off set singles will be calculated for you.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</si>
</sst>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\-d"/>
  </numFmts>
  <fonts count="15">
    <font>
      <sz val="12"/>
      <color indexed="8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i/>
      <sz val="11"/>
      <color indexed="10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theme="0"/>
      <name val="Calibri"/>
      <family val="2"/>
    </font>
    <font>
      <b/>
      <sz val="14"/>
      <color theme="0"/>
      <name val="Calibri"/>
      <family val="2"/>
    </font>
    <font>
      <i/>
      <sz val="11"/>
      <color theme="0"/>
      <name val="Calibri"/>
      <family val="2"/>
    </font>
    <font>
      <sz val="11"/>
      <color theme="0"/>
      <name val="Calibri"/>
      <family val="2"/>
    </font>
    <font>
      <sz val="11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/>
      <right/>
      <top/>
      <bottom style="medium">
        <color indexed="8"/>
      </bottom>
    </border>
    <border>
      <left style="thin">
        <color indexed="9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9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/>
      <right/>
      <top style="thin">
        <color indexed="9"/>
      </top>
      <bottom style="medium">
        <color indexed="8"/>
      </bottom>
    </border>
    <border>
      <left style="thin">
        <color indexed="9"/>
      </left>
      <right style="medium">
        <color indexed="8"/>
      </right>
      <top/>
      <bottom style="thin">
        <color indexed="9"/>
      </bottom>
    </border>
    <border>
      <left style="medium">
        <color indexed="8"/>
      </left>
      <right/>
      <top/>
      <bottom style="thin">
        <color indexed="9"/>
      </bottom>
    </border>
    <border>
      <left/>
      <right style="thin">
        <color indexed="9"/>
      </right>
      <top style="medium">
        <color indexed="8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0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9">
    <xf numFmtId="0" fontId="0" fillId="0" borderId="0" xfId="0" applyFont="1" applyAlignment="1">
      <alignment vertical="top" wrapText="1"/>
    </xf>
    <xf numFmtId="0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3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4" fillId="2" borderId="8" xfId="0" applyNumberFormat="1" applyFont="1" applyFill="1" applyBorder="1" applyAlignment="1">
      <alignment/>
    </xf>
    <xf numFmtId="1" fontId="4" fillId="2" borderId="9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" fontId="4" fillId="2" borderId="12" xfId="0" applyNumberFormat="1" applyFont="1" applyFill="1" applyBorder="1" applyAlignment="1">
      <alignment/>
    </xf>
    <xf numFmtId="1" fontId="4" fillId="2" borderId="9" xfId="0" applyNumberFormat="1" applyFont="1" applyFill="1" applyBorder="1" applyAlignment="1">
      <alignment/>
    </xf>
    <xf numFmtId="0" fontId="3" fillId="3" borderId="10" xfId="0" applyNumberFormat="1" applyFont="1" applyFill="1" applyBorder="1" applyAlignment="1">
      <alignment/>
    </xf>
    <xf numFmtId="0" fontId="2" fillId="3" borderId="11" xfId="0" applyFont="1" applyFill="1" applyBorder="1" applyAlignment="1">
      <alignment horizontal="center"/>
    </xf>
    <xf numFmtId="1" fontId="2" fillId="0" borderId="1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1" fontId="2" fillId="3" borderId="11" xfId="0" applyNumberFormat="1" applyFont="1" applyFill="1" applyBorder="1" applyAlignment="1">
      <alignment horizontal="center"/>
    </xf>
    <xf numFmtId="0" fontId="3" fillId="3" borderId="13" xfId="0" applyNumberFormat="1" applyFont="1" applyFill="1" applyBorder="1" applyAlignment="1">
      <alignment/>
    </xf>
    <xf numFmtId="0" fontId="2" fillId="3" borderId="14" xfId="0" applyFont="1" applyFill="1" applyBorder="1" applyAlignment="1">
      <alignment horizontal="center"/>
    </xf>
    <xf numFmtId="1" fontId="2" fillId="0" borderId="13" xfId="0" applyNumberFormat="1" applyFont="1" applyBorder="1" applyAlignment="1">
      <alignment/>
    </xf>
    <xf numFmtId="1" fontId="2" fillId="0" borderId="6" xfId="0" applyNumberFormat="1" applyFont="1" applyBorder="1" applyAlignment="1">
      <alignment/>
    </xf>
    <xf numFmtId="1" fontId="2" fillId="0" borderId="14" xfId="0" applyNumberFormat="1" applyFont="1" applyBorder="1" applyAlignment="1">
      <alignment/>
    </xf>
    <xf numFmtId="1" fontId="3" fillId="4" borderId="12" xfId="0" applyNumberFormat="1" applyFont="1" applyFill="1" applyBorder="1" applyAlignment="1">
      <alignment/>
    </xf>
    <xf numFmtId="1" fontId="2" fillId="4" borderId="12" xfId="0" applyNumberFormat="1" applyFont="1" applyFill="1" applyBorder="1" applyAlignment="1">
      <alignment horizontal="center"/>
    </xf>
    <xf numFmtId="1" fontId="2" fillId="0" borderId="12" xfId="0" applyNumberFormat="1" applyFont="1" applyBorder="1" applyAlignment="1">
      <alignment/>
    </xf>
    <xf numFmtId="1" fontId="3" fillId="4" borderId="0" xfId="0" applyNumberFormat="1" applyFont="1" applyFill="1" applyBorder="1" applyAlignment="1">
      <alignment/>
    </xf>
    <xf numFmtId="1" fontId="2" fillId="4" borderId="0" xfId="0" applyNumberFormat="1" applyFont="1" applyFill="1" applyBorder="1" applyAlignment="1">
      <alignment horizontal="center"/>
    </xf>
    <xf numFmtId="1" fontId="2" fillId="2" borderId="8" xfId="0" applyNumberFormat="1" applyFont="1" applyFill="1" applyBorder="1" applyAlignment="1">
      <alignment/>
    </xf>
    <xf numFmtId="1" fontId="2" fillId="2" borderId="9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5" fillId="2" borderId="10" xfId="0" applyNumberFormat="1" applyFont="1" applyFill="1" applyBorder="1" applyAlignment="1">
      <alignment/>
    </xf>
    <xf numFmtId="0" fontId="5" fillId="2" borderId="0" xfId="0" applyNumberFormat="1" applyFont="1" applyFill="1" applyBorder="1" applyAlignment="1">
      <alignment/>
    </xf>
    <xf numFmtId="1" fontId="4" fillId="2" borderId="0" xfId="0" applyNumberFormat="1" applyFont="1" applyFill="1" applyBorder="1" applyAlignment="1">
      <alignment/>
    </xf>
    <xf numFmtId="1" fontId="4" fillId="2" borderId="11" xfId="0" applyNumberFormat="1" applyFont="1" applyFill="1" applyBorder="1" applyAlignment="1">
      <alignment/>
    </xf>
    <xf numFmtId="1" fontId="2" fillId="2" borderId="10" xfId="0" applyNumberFormat="1" applyFont="1" applyFill="1" applyBorder="1" applyAlignment="1">
      <alignment/>
    </xf>
    <xf numFmtId="1" fontId="2" fillId="2" borderId="11" xfId="0" applyNumberFormat="1" applyFont="1" applyFill="1" applyBorder="1" applyAlignment="1">
      <alignment/>
    </xf>
    <xf numFmtId="0" fontId="4" fillId="2" borderId="10" xfId="0" applyNumberFormat="1" applyFont="1" applyFill="1" applyBorder="1" applyAlignment="1">
      <alignment/>
    </xf>
    <xf numFmtId="1" fontId="2" fillId="2" borderId="13" xfId="0" applyNumberFormat="1" applyFont="1" applyFill="1" applyBorder="1" applyAlignment="1">
      <alignment/>
    </xf>
    <xf numFmtId="1" fontId="2" fillId="2" borderId="14" xfId="0" applyNumberFormat="1" applyFont="1" applyFill="1" applyBorder="1" applyAlignment="1">
      <alignment/>
    </xf>
    <xf numFmtId="1" fontId="4" fillId="2" borderId="10" xfId="0" applyNumberFormat="1" applyFont="1" applyFill="1" applyBorder="1" applyAlignment="1">
      <alignment/>
    </xf>
    <xf numFmtId="0" fontId="4" fillId="2" borderId="0" xfId="0" applyNumberFormat="1" applyFont="1" applyFill="1" applyBorder="1" applyAlignment="1">
      <alignment horizontal="right"/>
    </xf>
    <xf numFmtId="1" fontId="4" fillId="2" borderId="0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left"/>
    </xf>
    <xf numFmtId="0" fontId="4" fillId="2" borderId="0" xfId="0" applyNumberFormat="1" applyFont="1" applyFill="1" applyBorder="1" applyAlignment="1">
      <alignment horizontal="center"/>
    </xf>
    <xf numFmtId="1" fontId="4" fillId="2" borderId="11" xfId="0" applyNumberFormat="1" applyFont="1" applyFill="1" applyBorder="1" applyAlignment="1">
      <alignment horizontal="center"/>
    </xf>
    <xf numFmtId="0" fontId="7" fillId="2" borderId="16" xfId="0" applyNumberFormat="1" applyFont="1" applyFill="1" applyBorder="1" applyAlignment="1">
      <alignment horizontal="right"/>
    </xf>
    <xf numFmtId="1" fontId="2" fillId="4" borderId="16" xfId="0" applyNumberFormat="1" applyFont="1" applyFill="1" applyBorder="1" applyAlignment="1">
      <alignment/>
    </xf>
    <xf numFmtId="0" fontId="7" fillId="2" borderId="10" xfId="0" applyNumberFormat="1" applyFont="1" applyFill="1" applyBorder="1" applyAlignment="1">
      <alignment/>
    </xf>
    <xf numFmtId="0" fontId="2" fillId="5" borderId="0" xfId="0" applyNumberFormat="1" applyFont="1" applyFill="1" applyBorder="1" applyAlignment="1">
      <alignment/>
    </xf>
    <xf numFmtId="0" fontId="2" fillId="5" borderId="0" xfId="0" applyNumberFormat="1" applyFont="1" applyFill="1" applyBorder="1" applyAlignment="1">
      <alignment horizontal="left"/>
    </xf>
    <xf numFmtId="0" fontId="2" fillId="5" borderId="0" xfId="0" applyFont="1" applyFill="1" applyBorder="1" applyAlignment="1">
      <alignment/>
    </xf>
    <xf numFmtId="1" fontId="2" fillId="5" borderId="0" xfId="0" applyNumberFormat="1" applyFont="1" applyFill="1" applyBorder="1" applyAlignment="1">
      <alignment horizontal="center"/>
    </xf>
    <xf numFmtId="1" fontId="2" fillId="5" borderId="0" xfId="0" applyNumberFormat="1" applyFont="1" applyFill="1" applyBorder="1" applyAlignment="1">
      <alignment/>
    </xf>
    <xf numFmtId="1" fontId="2" fillId="5" borderId="11" xfId="0" applyNumberFormat="1" applyFont="1" applyFill="1" applyBorder="1" applyAlignment="1">
      <alignment horizontal="center"/>
    </xf>
    <xf numFmtId="0" fontId="7" fillId="2" borderId="17" xfId="0" applyNumberFormat="1" applyFont="1" applyFill="1" applyBorder="1" applyAlignment="1">
      <alignment horizontal="right"/>
    </xf>
    <xf numFmtId="1" fontId="2" fillId="4" borderId="17" xfId="0" applyNumberFormat="1" applyFont="1" applyFill="1" applyBorder="1" applyAlignment="1">
      <alignment/>
    </xf>
    <xf numFmtId="1" fontId="7" fillId="2" borderId="10" xfId="0" applyNumberFormat="1" applyFont="1" applyFill="1" applyBorder="1" applyAlignment="1">
      <alignment/>
    </xf>
    <xf numFmtId="1" fontId="2" fillId="5" borderId="11" xfId="0" applyNumberFormat="1" applyFont="1" applyFill="1" applyBorder="1" applyAlignment="1">
      <alignment/>
    </xf>
    <xf numFmtId="0" fontId="7" fillId="2" borderId="18" xfId="0" applyNumberFormat="1" applyFont="1" applyFill="1" applyBorder="1" applyAlignment="1">
      <alignment horizontal="right"/>
    </xf>
    <xf numFmtId="1" fontId="2" fillId="4" borderId="18" xfId="0" applyNumberFormat="1" applyFont="1" applyFill="1" applyBorder="1" applyAlignment="1">
      <alignment/>
    </xf>
    <xf numFmtId="1" fontId="2" fillId="3" borderId="0" xfId="0" applyNumberFormat="1" applyFont="1" applyFill="1" applyBorder="1" applyAlignment="1">
      <alignment/>
    </xf>
    <xf numFmtId="0" fontId="2" fillId="3" borderId="0" xfId="0" applyNumberFormat="1" applyFont="1" applyFill="1" applyBorder="1" applyAlignment="1">
      <alignment/>
    </xf>
    <xf numFmtId="1" fontId="2" fillId="3" borderId="11" xfId="0" applyNumberFormat="1" applyFont="1" applyFill="1" applyBorder="1" applyAlignment="1">
      <alignment/>
    </xf>
    <xf numFmtId="1" fontId="2" fillId="2" borderId="19" xfId="0" applyNumberFormat="1" applyFont="1" applyFill="1" applyBorder="1" applyAlignment="1">
      <alignment/>
    </xf>
    <xf numFmtId="1" fontId="2" fillId="2" borderId="20" xfId="0" applyNumberFormat="1" applyFont="1" applyFill="1" applyBorder="1" applyAlignment="1">
      <alignment/>
    </xf>
    <xf numFmtId="0" fontId="2" fillId="0" borderId="8" xfId="0" applyFont="1" applyBorder="1" applyAlignment="1">
      <alignment/>
    </xf>
    <xf numFmtId="0" fontId="2" fillId="0" borderId="12" xfId="0" applyFont="1" applyBorder="1" applyAlignment="1">
      <alignment/>
    </xf>
    <xf numFmtId="1" fontId="7" fillId="2" borderId="13" xfId="0" applyNumberFormat="1" applyFont="1" applyFill="1" applyBorder="1" applyAlignment="1">
      <alignment/>
    </xf>
    <xf numFmtId="1" fontId="2" fillId="3" borderId="6" xfId="0" applyNumberFormat="1" applyFont="1" applyFill="1" applyBorder="1" applyAlignment="1">
      <alignment/>
    </xf>
    <xf numFmtId="1" fontId="2" fillId="3" borderId="14" xfId="0" applyNumberFormat="1" applyFont="1" applyFill="1" applyBorder="1" applyAlignment="1">
      <alignment/>
    </xf>
    <xf numFmtId="1" fontId="7" fillId="4" borderId="21" xfId="0" applyNumberFormat="1" applyFont="1" applyFill="1" applyBorder="1" applyAlignment="1">
      <alignment/>
    </xf>
    <xf numFmtId="1" fontId="2" fillId="4" borderId="21" xfId="0" applyNumberFormat="1" applyFont="1" applyFill="1" applyBorder="1" applyAlignment="1">
      <alignment/>
    </xf>
    <xf numFmtId="1" fontId="7" fillId="4" borderId="15" xfId="0" applyNumberFormat="1" applyFont="1" applyFill="1" applyBorder="1" applyAlignment="1">
      <alignment/>
    </xf>
    <xf numFmtId="1" fontId="2" fillId="4" borderId="7" xfId="0" applyNumberFormat="1" applyFont="1" applyFill="1" applyBorder="1" applyAlignment="1">
      <alignment/>
    </xf>
    <xf numFmtId="0" fontId="6" fillId="2" borderId="0" xfId="0" applyNumberFormat="1" applyFont="1" applyFill="1" applyBorder="1" applyAlignment="1">
      <alignment/>
    </xf>
    <xf numFmtId="1" fontId="2" fillId="5" borderId="0" xfId="0" applyNumberFormat="1" applyFont="1" applyFill="1" applyBorder="1" applyAlignment="1">
      <alignment horizontal="left"/>
    </xf>
    <xf numFmtId="1" fontId="7" fillId="4" borderId="5" xfId="0" applyNumberFormat="1" applyFont="1" applyFill="1" applyBorder="1" applyAlignment="1">
      <alignment/>
    </xf>
    <xf numFmtId="1" fontId="2" fillId="4" borderId="4" xfId="0" applyNumberFormat="1" applyFont="1" applyFill="1" applyBorder="1" applyAlignment="1">
      <alignment/>
    </xf>
    <xf numFmtId="1" fontId="7" fillId="4" borderId="6" xfId="0" applyNumberFormat="1" applyFont="1" applyFill="1" applyBorder="1" applyAlignment="1">
      <alignment/>
    </xf>
    <xf numFmtId="1" fontId="2" fillId="4" borderId="6" xfId="0" applyNumberFormat="1" applyFont="1" applyFill="1" applyBorder="1" applyAlignment="1">
      <alignment/>
    </xf>
    <xf numFmtId="0" fontId="2" fillId="0" borderId="22" xfId="0" applyFont="1" applyBorder="1" applyAlignment="1">
      <alignment/>
    </xf>
    <xf numFmtId="1" fontId="2" fillId="4" borderId="23" xfId="0" applyNumberFormat="1" applyFont="1" applyFill="1" applyBorder="1" applyAlignment="1">
      <alignment/>
    </xf>
    <xf numFmtId="0" fontId="2" fillId="0" borderId="24" xfId="0" applyFont="1" applyBorder="1" applyAlignment="1">
      <alignment/>
    </xf>
    <xf numFmtId="0" fontId="2" fillId="0" borderId="0" xfId="0" applyNumberFormat="1" applyFont="1" applyAlignment="1">
      <alignment/>
    </xf>
    <xf numFmtId="0" fontId="2" fillId="0" borderId="25" xfId="0" applyFont="1" applyBorder="1" applyAlignment="1">
      <alignment/>
    </xf>
    <xf numFmtId="1" fontId="4" fillId="4" borderId="0" xfId="0" applyNumberFormat="1" applyFont="1" applyFill="1" applyBorder="1" applyAlignment="1">
      <alignment/>
    </xf>
    <xf numFmtId="1" fontId="2" fillId="4" borderId="0" xfId="0" applyNumberFormat="1" applyFont="1" applyFill="1" applyBorder="1" applyAlignment="1">
      <alignment/>
    </xf>
    <xf numFmtId="1" fontId="2" fillId="4" borderId="5" xfId="0" applyNumberFormat="1" applyFont="1" applyFill="1" applyBorder="1" applyAlignment="1">
      <alignment/>
    </xf>
    <xf numFmtId="1" fontId="5" fillId="4" borderId="0" xfId="0" applyNumberFormat="1" applyFont="1" applyFill="1" applyBorder="1" applyAlignment="1">
      <alignment/>
    </xf>
    <xf numFmtId="1" fontId="6" fillId="4" borderId="0" xfId="0" applyNumberFormat="1" applyFont="1" applyFill="1" applyBorder="1" applyAlignment="1">
      <alignment/>
    </xf>
    <xf numFmtId="1" fontId="4" fillId="4" borderId="0" xfId="0" applyNumberFormat="1" applyFont="1" applyFill="1" applyBorder="1" applyAlignment="1">
      <alignment horizontal="right"/>
    </xf>
    <xf numFmtId="1" fontId="4" fillId="4" borderId="0" xfId="0" applyNumberFormat="1" applyFont="1" applyFill="1" applyBorder="1" applyAlignment="1">
      <alignment horizontal="center"/>
    </xf>
    <xf numFmtId="1" fontId="4" fillId="4" borderId="0" xfId="0" applyNumberFormat="1" applyFont="1" applyFill="1" applyBorder="1" applyAlignment="1">
      <alignment horizontal="left"/>
    </xf>
    <xf numFmtId="1" fontId="7" fillId="4" borderId="0" xfId="0" applyNumberFormat="1" applyFont="1" applyFill="1" applyBorder="1" applyAlignment="1">
      <alignment horizontal="right"/>
    </xf>
    <xf numFmtId="1" fontId="2" fillId="4" borderId="6" xfId="0" applyNumberFormat="1" applyFont="1" applyFill="1" applyBorder="1" applyAlignment="1">
      <alignment horizontal="left"/>
    </xf>
    <xf numFmtId="1" fontId="2" fillId="4" borderId="6" xfId="0" applyNumberFormat="1" applyFont="1" applyFill="1" applyBorder="1" applyAlignment="1">
      <alignment horizontal="center"/>
    </xf>
    <xf numFmtId="1" fontId="7" fillId="4" borderId="6" xfId="0" applyNumberFormat="1" applyFont="1" applyFill="1" applyBorder="1" applyAlignment="1">
      <alignment horizontal="right"/>
    </xf>
    <xf numFmtId="1" fontId="2" fillId="4" borderId="15" xfId="0" applyNumberFormat="1" applyFont="1" applyFill="1" applyBorder="1" applyAlignment="1">
      <alignment/>
    </xf>
    <xf numFmtId="1" fontId="6" fillId="2" borderId="0" xfId="0" applyNumberFormat="1" applyFont="1" applyFill="1" applyBorder="1" applyAlignment="1">
      <alignment/>
    </xf>
    <xf numFmtId="0" fontId="2" fillId="3" borderId="6" xfId="0" applyNumberFormat="1" applyFont="1" applyFill="1" applyBorder="1" applyAlignment="1">
      <alignment/>
    </xf>
    <xf numFmtId="1" fontId="4" fillId="4" borderId="21" xfId="0" applyNumberFormat="1" applyFont="1" applyFill="1" applyBorder="1" applyAlignment="1">
      <alignment/>
    </xf>
    <xf numFmtId="1" fontId="6" fillId="4" borderId="21" xfId="0" applyNumberFormat="1" applyFont="1" applyFill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" fontId="7" fillId="4" borderId="0" xfId="0" applyNumberFormat="1" applyFont="1" applyFill="1" applyBorder="1" applyAlignment="1">
      <alignment/>
    </xf>
    <xf numFmtId="1" fontId="2" fillId="4" borderId="0" xfId="0" applyNumberFormat="1" applyFont="1" applyFill="1" applyBorder="1" applyAlignment="1">
      <alignment horizontal="left"/>
    </xf>
    <xf numFmtId="1" fontId="4" fillId="4" borderId="21" xfId="0" applyNumberFormat="1" applyFont="1" applyFill="1" applyBorder="1" applyAlignment="1">
      <alignment horizontal="right"/>
    </xf>
    <xf numFmtId="1" fontId="4" fillId="4" borderId="21" xfId="0" applyNumberFormat="1" applyFont="1" applyFill="1" applyBorder="1" applyAlignment="1">
      <alignment horizontal="center"/>
    </xf>
    <xf numFmtId="1" fontId="4" fillId="4" borderId="21" xfId="0" applyNumberFormat="1" applyFont="1" applyFill="1" applyBorder="1" applyAlignment="1">
      <alignment horizontal="left"/>
    </xf>
    <xf numFmtId="1" fontId="5" fillId="4" borderId="21" xfId="0" applyNumberFormat="1" applyFont="1" applyFill="1" applyBorder="1" applyAlignment="1">
      <alignment/>
    </xf>
    <xf numFmtId="0" fontId="2" fillId="5" borderId="0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/>
    </xf>
    <xf numFmtId="1" fontId="2" fillId="3" borderId="0" xfId="0" applyNumberFormat="1" applyFont="1" applyFill="1" applyBorder="1" applyAlignment="1">
      <alignment horizontal="center"/>
    </xf>
    <xf numFmtId="1" fontId="2" fillId="3" borderId="0" xfId="0" applyNumberFormat="1" applyFont="1" applyFill="1" applyBorder="1" applyAlignment="1">
      <alignment horizontal="left"/>
    </xf>
    <xf numFmtId="0" fontId="6" fillId="2" borderId="0" xfId="0" applyNumberFormat="1" applyFont="1" applyFill="1" applyBorder="1" applyAlignment="1">
      <alignment/>
    </xf>
    <xf numFmtId="0" fontId="2" fillId="6" borderId="0" xfId="0" applyNumberFormat="1" applyFont="1" applyFill="1" applyBorder="1" applyAlignment="1">
      <alignment horizontal="center"/>
    </xf>
    <xf numFmtId="0" fontId="2" fillId="5" borderId="0" xfId="0" applyNumberFormat="1" applyFont="1" applyFill="1" applyBorder="1" applyAlignment="1">
      <alignment/>
    </xf>
    <xf numFmtId="0" fontId="2" fillId="3" borderId="0" xfId="0" applyNumberFormat="1" applyFont="1" applyFill="1" applyBorder="1" applyAlignment="1">
      <alignment/>
    </xf>
    <xf numFmtId="1" fontId="2" fillId="3" borderId="6" xfId="0" applyNumberFormat="1" applyFont="1" applyFill="1" applyBorder="1" applyAlignment="1">
      <alignment horizontal="left"/>
    </xf>
    <xf numFmtId="1" fontId="2" fillId="3" borderId="6" xfId="0" applyNumberFormat="1" applyFont="1" applyFill="1" applyBorder="1" applyAlignment="1">
      <alignment horizontal="center"/>
    </xf>
    <xf numFmtId="1" fontId="2" fillId="3" borderId="0" xfId="0" applyNumberFormat="1" applyFont="1" applyFill="1" applyBorder="1" applyAlignment="1">
      <alignment horizontal="center"/>
    </xf>
    <xf numFmtId="1" fontId="2" fillId="5" borderId="0" xfId="0" applyNumberFormat="1" applyFont="1" applyFill="1" applyBorder="1" applyAlignment="1">
      <alignment horizontal="center"/>
    </xf>
    <xf numFmtId="164" fontId="2" fillId="5" borderId="0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0" fontId="4" fillId="2" borderId="10" xfId="0" applyNumberFormat="1" applyFont="1" applyFill="1" applyBorder="1" applyAlignment="1">
      <alignment/>
    </xf>
    <xf numFmtId="1" fontId="2" fillId="5" borderId="0" xfId="0" applyNumberFormat="1" applyFont="1" applyFill="1" applyBorder="1" applyAlignment="1">
      <alignment horizontal="left"/>
    </xf>
    <xf numFmtId="1" fontId="6" fillId="2" borderId="0" xfId="0" applyNumberFormat="1" applyFont="1" applyFill="1" applyBorder="1" applyAlignment="1">
      <alignment/>
    </xf>
    <xf numFmtId="1" fontId="2" fillId="3" borderId="0" xfId="0" applyNumberFormat="1" applyFont="1" applyFill="1" applyBorder="1" applyAlignment="1">
      <alignment/>
    </xf>
    <xf numFmtId="1" fontId="2" fillId="5" borderId="0" xfId="0" applyNumberFormat="1" applyFont="1" applyFill="1" applyBorder="1" applyAlignment="1">
      <alignment/>
    </xf>
    <xf numFmtId="1" fontId="2" fillId="6" borderId="0" xfId="0" applyNumberFormat="1" applyFont="1" applyFill="1" applyBorder="1" applyAlignment="1">
      <alignment horizontal="center"/>
    </xf>
    <xf numFmtId="1" fontId="4" fillId="7" borderId="0" xfId="0" applyNumberFormat="1" applyFont="1" applyFill="1" applyBorder="1" applyAlignment="1">
      <alignment/>
    </xf>
    <xf numFmtId="1" fontId="6" fillId="7" borderId="0" xfId="0" applyNumberFormat="1" applyFont="1" applyFill="1" applyBorder="1" applyAlignment="1">
      <alignment/>
    </xf>
    <xf numFmtId="0" fontId="4" fillId="7" borderId="0" xfId="0" applyNumberFormat="1" applyFont="1" applyFill="1" applyBorder="1" applyAlignment="1">
      <alignment horizontal="right"/>
    </xf>
    <xf numFmtId="1" fontId="4" fillId="7" borderId="0" xfId="0" applyNumberFormat="1" applyFont="1" applyFill="1" applyBorder="1" applyAlignment="1">
      <alignment horizontal="center"/>
    </xf>
    <xf numFmtId="0" fontId="4" fillId="7" borderId="0" xfId="0" applyNumberFormat="1" applyFont="1" applyFill="1" applyBorder="1" applyAlignment="1">
      <alignment horizontal="left"/>
    </xf>
    <xf numFmtId="0" fontId="4" fillId="7" borderId="0" xfId="0" applyNumberFormat="1" applyFont="1" applyFill="1" applyBorder="1" applyAlignment="1">
      <alignment horizontal="center"/>
    </xf>
    <xf numFmtId="1" fontId="2" fillId="7" borderId="0" xfId="0" applyNumberFormat="1" applyFont="1" applyFill="1" applyBorder="1" applyAlignment="1">
      <alignment/>
    </xf>
    <xf numFmtId="1" fontId="2" fillId="7" borderId="0" xfId="0" applyNumberFormat="1" applyFont="1" applyFill="1" applyBorder="1" applyAlignment="1">
      <alignment horizontal="left"/>
    </xf>
    <xf numFmtId="1" fontId="2" fillId="7" borderId="0" xfId="0" applyNumberFormat="1" applyFont="1" applyFill="1" applyBorder="1" applyAlignment="1">
      <alignment horizontal="center"/>
    </xf>
    <xf numFmtId="0" fontId="2" fillId="7" borderId="0" xfId="0" applyFont="1" applyFill="1" applyBorder="1" applyAlignment="1">
      <alignment/>
    </xf>
    <xf numFmtId="1" fontId="7" fillId="4" borderId="12" xfId="0" applyNumberFormat="1" applyFont="1" applyFill="1" applyBorder="1" applyAlignment="1">
      <alignment/>
    </xf>
    <xf numFmtId="1" fontId="2" fillId="4" borderId="12" xfId="0" applyNumberFormat="1" applyFont="1" applyFill="1" applyBorder="1" applyAlignment="1">
      <alignment/>
    </xf>
    <xf numFmtId="0" fontId="4" fillId="7" borderId="0" xfId="0" applyNumberFormat="1" applyFont="1" applyFill="1" applyBorder="1" applyAlignment="1">
      <alignment/>
    </xf>
    <xf numFmtId="0" fontId="5" fillId="7" borderId="0" xfId="0" applyNumberFormat="1" applyFont="1" applyFill="1" applyBorder="1" applyAlignment="1">
      <alignment/>
    </xf>
    <xf numFmtId="0" fontId="7" fillId="7" borderId="0" xfId="0" applyNumberFormat="1" applyFont="1" applyFill="1" applyBorder="1" applyAlignment="1">
      <alignment horizontal="right"/>
    </xf>
    <xf numFmtId="0" fontId="7" fillId="7" borderId="0" xfId="0" applyNumberFormat="1" applyFont="1" applyFill="1" applyBorder="1" applyAlignment="1">
      <alignment/>
    </xf>
    <xf numFmtId="1" fontId="7" fillId="7" borderId="0" xfId="0" applyNumberFormat="1" applyFont="1" applyFill="1" applyBorder="1" applyAlignment="1">
      <alignment/>
    </xf>
    <xf numFmtId="0" fontId="2" fillId="0" borderId="0" xfId="0" applyNumberFormat="1" applyFont="1" applyBorder="1" applyAlignment="1">
      <alignment/>
    </xf>
    <xf numFmtId="0" fontId="2" fillId="4" borderId="16" xfId="0" applyNumberFormat="1" applyFont="1" applyFill="1" applyBorder="1" applyAlignment="1">
      <alignment/>
    </xf>
    <xf numFmtId="0" fontId="7" fillId="2" borderId="11" xfId="0" applyNumberFormat="1" applyFont="1" applyFill="1" applyBorder="1" applyAlignment="1">
      <alignment horizontal="right"/>
    </xf>
    <xf numFmtId="0" fontId="2" fillId="4" borderId="17" xfId="0" applyNumberFormat="1" applyFont="1" applyFill="1" applyBorder="1" applyAlignment="1">
      <alignment/>
    </xf>
    <xf numFmtId="0" fontId="7" fillId="2" borderId="14" xfId="0" applyNumberFormat="1" applyFont="1" applyFill="1" applyBorder="1" applyAlignment="1">
      <alignment horizontal="right"/>
    </xf>
    <xf numFmtId="0" fontId="2" fillId="4" borderId="18" xfId="0" applyNumberFormat="1" applyFont="1" applyFill="1" applyBorder="1" applyAlignment="1">
      <alignment/>
    </xf>
    <xf numFmtId="1" fontId="2" fillId="2" borderId="21" xfId="0" applyNumberFormat="1" applyFont="1" applyFill="1" applyBorder="1" applyAlignment="1">
      <alignment/>
    </xf>
    <xf numFmtId="1" fontId="2" fillId="0" borderId="28" xfId="0" applyNumberFormat="1" applyFont="1" applyBorder="1" applyAlignment="1">
      <alignment/>
    </xf>
    <xf numFmtId="1" fontId="2" fillId="0" borderId="5" xfId="0" applyNumberFormat="1" applyFont="1" applyBorder="1" applyAlignment="1">
      <alignment/>
    </xf>
    <xf numFmtId="1" fontId="2" fillId="0" borderId="24" xfId="0" applyNumberFormat="1" applyFont="1" applyBorder="1" applyAlignment="1">
      <alignment/>
    </xf>
    <xf numFmtId="0" fontId="0" fillId="0" borderId="0" xfId="0" applyNumberFormat="1" applyFont="1" applyAlignment="1">
      <alignment vertical="top" wrapText="1"/>
    </xf>
    <xf numFmtId="0" fontId="2" fillId="7" borderId="0" xfId="0" applyNumberFormat="1" applyFont="1" applyFill="1" applyBorder="1" applyAlignment="1">
      <alignment/>
    </xf>
    <xf numFmtId="0" fontId="2" fillId="7" borderId="0" xfId="0" applyNumberFormat="1" applyFont="1" applyFill="1" applyBorder="1" applyAlignment="1">
      <alignment horizontal="left"/>
    </xf>
    <xf numFmtId="1" fontId="2" fillId="2" borderId="12" xfId="0" applyNumberFormat="1" applyFont="1" applyFill="1" applyBorder="1" applyAlignment="1">
      <alignment/>
    </xf>
    <xf numFmtId="1" fontId="2" fillId="2" borderId="0" xfId="0" applyNumberFormat="1" applyFont="1" applyFill="1" applyBorder="1" applyAlignment="1">
      <alignment/>
    </xf>
    <xf numFmtId="1" fontId="2" fillId="2" borderId="6" xfId="0" applyNumberFormat="1" applyFont="1" applyFill="1" applyBorder="1" applyAlignment="1">
      <alignment/>
    </xf>
    <xf numFmtId="0" fontId="7" fillId="2" borderId="9" xfId="0" applyNumberFormat="1" applyFont="1" applyFill="1" applyBorder="1" applyAlignment="1">
      <alignment horizontal="right"/>
    </xf>
    <xf numFmtId="0" fontId="4" fillId="2" borderId="29" xfId="0" applyNumberFormat="1" applyFont="1" applyFill="1" applyBorder="1" applyAlignment="1">
      <alignment/>
    </xf>
    <xf numFmtId="1" fontId="4" fillId="2" borderId="30" xfId="0" applyNumberFormat="1" applyFont="1" applyFill="1" applyBorder="1" applyAlignment="1">
      <alignment/>
    </xf>
    <xf numFmtId="1" fontId="4" fillId="2" borderId="31" xfId="0" applyNumberFormat="1" applyFont="1" applyFill="1" applyBorder="1" applyAlignment="1">
      <alignment/>
    </xf>
    <xf numFmtId="0" fontId="5" fillId="2" borderId="32" xfId="0" applyNumberFormat="1" applyFont="1" applyFill="1" applyBorder="1" applyAlignment="1">
      <alignment/>
    </xf>
    <xf numFmtId="1" fontId="4" fillId="2" borderId="33" xfId="0" applyNumberFormat="1" applyFont="1" applyFill="1" applyBorder="1" applyAlignment="1">
      <alignment/>
    </xf>
    <xf numFmtId="0" fontId="4" fillId="2" borderId="32" xfId="0" applyNumberFormat="1" applyFont="1" applyFill="1" applyBorder="1" applyAlignment="1">
      <alignment/>
    </xf>
    <xf numFmtId="1" fontId="4" fillId="2" borderId="32" xfId="0" applyNumberFormat="1" applyFont="1" applyFill="1" applyBorder="1" applyAlignment="1">
      <alignment/>
    </xf>
    <xf numFmtId="0" fontId="4" fillId="2" borderId="33" xfId="0" applyNumberFormat="1" applyFont="1" applyFill="1" applyBorder="1" applyAlignment="1">
      <alignment horizontal="center"/>
    </xf>
    <xf numFmtId="0" fontId="7" fillId="2" borderId="32" xfId="0" applyNumberFormat="1" applyFont="1" applyFill="1" applyBorder="1" applyAlignment="1">
      <alignment/>
    </xf>
    <xf numFmtId="1" fontId="7" fillId="2" borderId="32" xfId="0" applyNumberFormat="1" applyFont="1" applyFill="1" applyBorder="1" applyAlignment="1">
      <alignment/>
    </xf>
    <xf numFmtId="1" fontId="7" fillId="2" borderId="34" xfId="0" applyNumberFormat="1" applyFont="1" applyFill="1" applyBorder="1" applyAlignment="1">
      <alignment/>
    </xf>
    <xf numFmtId="0" fontId="2" fillId="6" borderId="32" xfId="0" applyNumberFormat="1" applyFont="1" applyFill="1" applyBorder="1" applyAlignment="1">
      <alignment/>
    </xf>
    <xf numFmtId="0" fontId="2" fillId="6" borderId="0" xfId="0" applyNumberFormat="1" applyFont="1" applyFill="1" applyBorder="1" applyAlignment="1">
      <alignment/>
    </xf>
    <xf numFmtId="0" fontId="2" fillId="6" borderId="0" xfId="0" applyNumberFormat="1" applyFont="1" applyFill="1" applyBorder="1" applyAlignment="1">
      <alignment horizontal="left"/>
    </xf>
    <xf numFmtId="1" fontId="2" fillId="6" borderId="0" xfId="0" applyNumberFormat="1" applyFont="1" applyFill="1" applyBorder="1" applyAlignment="1">
      <alignment/>
    </xf>
    <xf numFmtId="1" fontId="2" fillId="6" borderId="33" xfId="0" applyNumberFormat="1" applyFont="1" applyFill="1" applyBorder="1" applyAlignment="1">
      <alignment/>
    </xf>
    <xf numFmtId="1" fontId="2" fillId="6" borderId="32" xfId="0" applyNumberFormat="1" applyFont="1" applyFill="1" applyBorder="1" applyAlignment="1">
      <alignment/>
    </xf>
    <xf numFmtId="1" fontId="2" fillId="6" borderId="34" xfId="0" applyNumberFormat="1" applyFont="1" applyFill="1" applyBorder="1" applyAlignment="1">
      <alignment/>
    </xf>
    <xf numFmtId="1" fontId="2" fillId="6" borderId="35" xfId="0" applyNumberFormat="1" applyFont="1" applyFill="1" applyBorder="1" applyAlignment="1">
      <alignment/>
    </xf>
    <xf numFmtId="1" fontId="2" fillId="6" borderId="36" xfId="0" applyNumberFormat="1" applyFont="1" applyFill="1" applyBorder="1" applyAlignment="1">
      <alignment/>
    </xf>
    <xf numFmtId="0" fontId="2" fillId="8" borderId="0" xfId="0" applyNumberFormat="1" applyFont="1" applyFill="1" applyBorder="1" applyAlignment="1">
      <alignment/>
    </xf>
    <xf numFmtId="1" fontId="2" fillId="8" borderId="0" xfId="0" applyNumberFormat="1" applyFont="1" applyFill="1" applyBorder="1" applyAlignment="1">
      <alignment/>
    </xf>
    <xf numFmtId="1" fontId="2" fillId="8" borderId="0" xfId="0" applyNumberFormat="1" applyFont="1" applyFill="1" applyBorder="1" applyAlignment="1">
      <alignment horizontal="center"/>
    </xf>
    <xf numFmtId="1" fontId="2" fillId="8" borderId="33" xfId="0" applyNumberFormat="1" applyFont="1" applyFill="1" applyBorder="1" applyAlignment="1">
      <alignment/>
    </xf>
    <xf numFmtId="0" fontId="2" fillId="8" borderId="32" xfId="0" applyNumberFormat="1" applyFont="1" applyFill="1" applyBorder="1" applyAlignment="1">
      <alignment/>
    </xf>
    <xf numFmtId="0" fontId="2" fillId="8" borderId="0" xfId="0" applyNumberFormat="1" applyFont="1" applyFill="1" applyBorder="1" applyAlignment="1">
      <alignment horizontal="left"/>
    </xf>
    <xf numFmtId="1" fontId="2" fillId="8" borderId="32" xfId="0" applyNumberFormat="1" applyFont="1" applyFill="1" applyBorder="1" applyAlignment="1">
      <alignment/>
    </xf>
    <xf numFmtId="0" fontId="2" fillId="7" borderId="0" xfId="0" applyNumberFormat="1" applyFont="1" applyFill="1" applyBorder="1" applyAlignment="1">
      <alignment horizontal="center"/>
    </xf>
    <xf numFmtId="0" fontId="0" fillId="7" borderId="0" xfId="0" applyNumberFormat="1" applyFont="1" applyFill="1" applyAlignment="1">
      <alignment vertical="top" wrapText="1"/>
    </xf>
    <xf numFmtId="0" fontId="0" fillId="7" borderId="0" xfId="0" applyNumberFormat="1" applyFont="1" applyFill="1" applyBorder="1" applyAlignment="1">
      <alignment vertical="top" wrapText="1"/>
    </xf>
    <xf numFmtId="0" fontId="2" fillId="3" borderId="0" xfId="0" applyNumberFormat="1" applyFont="1" applyFill="1" applyBorder="1" applyAlignment="1">
      <alignment horizontal="left"/>
    </xf>
    <xf numFmtId="0" fontId="0" fillId="0" borderId="0" xfId="0" applyAlignment="1">
      <alignment/>
    </xf>
    <xf numFmtId="0" fontId="0" fillId="7" borderId="0" xfId="0" applyFill="1" applyBorder="1" applyAlignment="1">
      <alignment/>
    </xf>
    <xf numFmtId="0" fontId="9" fillId="0" borderId="0" xfId="0" applyFont="1" applyAlignment="1">
      <alignment/>
    </xf>
    <xf numFmtId="0" fontId="10" fillId="9" borderId="29" xfId="0" applyFont="1" applyFill="1" applyBorder="1" applyAlignment="1">
      <alignment/>
    </xf>
    <xf numFmtId="0" fontId="10" fillId="9" borderId="30" xfId="0" applyFont="1" applyFill="1" applyBorder="1" applyAlignment="1">
      <alignment/>
    </xf>
    <xf numFmtId="0" fontId="10" fillId="9" borderId="31" xfId="0" applyFont="1" applyFill="1" applyBorder="1" applyAlignment="1">
      <alignment/>
    </xf>
    <xf numFmtId="0" fontId="9" fillId="0" borderId="3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36" xfId="0" applyFont="1" applyBorder="1" applyAlignment="1">
      <alignment/>
    </xf>
    <xf numFmtId="0" fontId="9" fillId="7" borderId="0" xfId="0" applyFont="1" applyFill="1" applyBorder="1" applyAlignment="1">
      <alignment/>
    </xf>
    <xf numFmtId="0" fontId="10" fillId="7" borderId="0" xfId="0" applyFont="1" applyFill="1" applyBorder="1" applyAlignment="1">
      <alignment/>
    </xf>
    <xf numFmtId="0" fontId="11" fillId="7" borderId="0" xfId="0" applyFont="1" applyFill="1" applyBorder="1" applyAlignment="1">
      <alignment/>
    </xf>
    <xf numFmtId="0" fontId="12" fillId="7" borderId="0" xfId="0" applyFont="1" applyFill="1" applyBorder="1" applyAlignment="1">
      <alignment/>
    </xf>
    <xf numFmtId="0" fontId="10" fillId="7" borderId="0" xfId="0" applyFont="1" applyFill="1" applyBorder="1" applyAlignment="1">
      <alignment horizontal="right"/>
    </xf>
    <xf numFmtId="0" fontId="10" fillId="7" borderId="0" xfId="0" applyFont="1" applyFill="1" applyBorder="1" applyAlignment="1">
      <alignment horizontal="center"/>
    </xf>
    <xf numFmtId="0" fontId="10" fillId="7" borderId="0" xfId="0" applyFont="1" applyFill="1" applyBorder="1" applyAlignment="1">
      <alignment horizontal="left"/>
    </xf>
    <xf numFmtId="0" fontId="13" fillId="7" borderId="0" xfId="0" applyFont="1" applyFill="1" applyBorder="1" applyAlignment="1">
      <alignment horizontal="right"/>
    </xf>
    <xf numFmtId="0" fontId="14" fillId="7" borderId="0" xfId="0" applyFont="1" applyFill="1" applyBorder="1" applyAlignment="1">
      <alignment/>
    </xf>
    <xf numFmtId="0" fontId="13" fillId="7" borderId="0" xfId="0" applyFont="1" applyFill="1" applyBorder="1" applyAlignment="1">
      <alignment/>
    </xf>
    <xf numFmtId="0" fontId="9" fillId="7" borderId="0" xfId="0" applyFont="1" applyFill="1" applyBorder="1" applyAlignment="1">
      <alignment horizontal="left"/>
    </xf>
    <xf numFmtId="0" fontId="9" fillId="7" borderId="0" xfId="0" applyFont="1" applyFill="1" applyBorder="1" applyAlignment="1">
      <alignment horizontal="center"/>
    </xf>
    <xf numFmtId="0" fontId="9" fillId="9" borderId="29" xfId="0" applyFont="1" applyFill="1" applyBorder="1" applyAlignment="1">
      <alignment/>
    </xf>
    <xf numFmtId="0" fontId="9" fillId="9" borderId="31" xfId="0" applyFont="1" applyFill="1" applyBorder="1" applyAlignment="1">
      <alignment/>
    </xf>
    <xf numFmtId="0" fontId="11" fillId="9" borderId="32" xfId="0" applyFont="1" applyFill="1" applyBorder="1" applyAlignment="1">
      <alignment/>
    </xf>
    <xf numFmtId="0" fontId="11" fillId="9" borderId="0" xfId="0" applyFont="1" applyFill="1" applyBorder="1" applyAlignment="1">
      <alignment/>
    </xf>
    <xf numFmtId="0" fontId="10" fillId="9" borderId="0" xfId="0" applyFont="1" applyFill="1" applyBorder="1" applyAlignment="1">
      <alignment/>
    </xf>
    <xf numFmtId="0" fontId="10" fillId="9" borderId="33" xfId="0" applyFont="1" applyFill="1" applyBorder="1" applyAlignment="1">
      <alignment/>
    </xf>
    <xf numFmtId="0" fontId="9" fillId="9" borderId="32" xfId="0" applyFont="1" applyFill="1" applyBorder="1" applyAlignment="1">
      <alignment/>
    </xf>
    <xf numFmtId="0" fontId="9" fillId="9" borderId="33" xfId="0" applyFont="1" applyFill="1" applyBorder="1" applyAlignment="1">
      <alignment/>
    </xf>
    <xf numFmtId="0" fontId="10" fillId="9" borderId="32" xfId="0" applyFont="1" applyFill="1" applyBorder="1" applyAlignment="1">
      <alignment/>
    </xf>
    <xf numFmtId="0" fontId="12" fillId="9" borderId="0" xfId="0" applyFont="1" applyFill="1" applyBorder="1" applyAlignment="1">
      <alignment/>
    </xf>
    <xf numFmtId="0" fontId="10" fillId="9" borderId="0" xfId="0" applyFont="1" applyFill="1" applyBorder="1" applyAlignment="1">
      <alignment horizontal="right"/>
    </xf>
    <xf numFmtId="0" fontId="10" fillId="9" borderId="0" xfId="0" applyFont="1" applyFill="1" applyBorder="1" applyAlignment="1">
      <alignment horizontal="center"/>
    </xf>
    <xf numFmtId="0" fontId="10" fillId="9" borderId="0" xfId="0" applyFont="1" applyFill="1" applyBorder="1" applyAlignment="1">
      <alignment horizontal="left"/>
    </xf>
    <xf numFmtId="0" fontId="10" fillId="9" borderId="33" xfId="0" applyFont="1" applyFill="1" applyBorder="1" applyAlignment="1">
      <alignment horizontal="center"/>
    </xf>
    <xf numFmtId="0" fontId="13" fillId="9" borderId="29" xfId="0" applyFont="1" applyFill="1" applyBorder="1" applyAlignment="1">
      <alignment horizontal="right"/>
    </xf>
    <xf numFmtId="0" fontId="9" fillId="7" borderId="37" xfId="0" applyFont="1" applyFill="1" applyBorder="1" applyAlignment="1">
      <alignment/>
    </xf>
    <xf numFmtId="0" fontId="13" fillId="9" borderId="32" xfId="0" applyFont="1" applyFill="1" applyBorder="1" applyAlignment="1">
      <alignment/>
    </xf>
    <xf numFmtId="0" fontId="9" fillId="8" borderId="0" xfId="0" applyFont="1" applyFill="1" applyBorder="1" applyAlignment="1">
      <alignment/>
    </xf>
    <xf numFmtId="0" fontId="9" fillId="8" borderId="0" xfId="0" applyFont="1" applyFill="1" applyBorder="1" applyAlignment="1">
      <alignment horizontal="left"/>
    </xf>
    <xf numFmtId="0" fontId="9" fillId="8" borderId="0" xfId="0" applyFont="1" applyFill="1" applyBorder="1" applyAlignment="1">
      <alignment horizontal="center"/>
    </xf>
    <xf numFmtId="0" fontId="13" fillId="9" borderId="32" xfId="0" applyFont="1" applyFill="1" applyBorder="1" applyAlignment="1">
      <alignment horizontal="right"/>
    </xf>
    <xf numFmtId="0" fontId="9" fillId="7" borderId="38" xfId="0" applyFont="1" applyFill="1" applyBorder="1" applyAlignment="1">
      <alignment/>
    </xf>
    <xf numFmtId="0" fontId="9" fillId="8" borderId="33" xfId="0" applyFont="1" applyFill="1" applyBorder="1" applyAlignment="1">
      <alignment/>
    </xf>
    <xf numFmtId="0" fontId="13" fillId="9" borderId="34" xfId="0" applyFont="1" applyFill="1" applyBorder="1" applyAlignment="1">
      <alignment horizontal="right"/>
    </xf>
    <xf numFmtId="0" fontId="9" fillId="7" borderId="39" xfId="0" applyFont="1" applyFill="1" applyBorder="1" applyAlignment="1">
      <alignment/>
    </xf>
    <xf numFmtId="0" fontId="9" fillId="6" borderId="0" xfId="0" applyFont="1" applyFill="1" applyBorder="1" applyAlignment="1">
      <alignment/>
    </xf>
    <xf numFmtId="0" fontId="9" fillId="6" borderId="33" xfId="0" applyFont="1" applyFill="1" applyBorder="1" applyAlignment="1">
      <alignment/>
    </xf>
    <xf numFmtId="0" fontId="14" fillId="9" borderId="34" xfId="0" applyFont="1" applyFill="1" applyBorder="1" applyAlignment="1">
      <alignment/>
    </xf>
    <xf numFmtId="0" fontId="9" fillId="9" borderId="36" xfId="0" applyFont="1" applyFill="1" applyBorder="1" applyAlignment="1">
      <alignment/>
    </xf>
    <xf numFmtId="0" fontId="13" fillId="9" borderId="34" xfId="0" applyFont="1" applyFill="1" applyBorder="1" applyAlignment="1">
      <alignment/>
    </xf>
    <xf numFmtId="0" fontId="9" fillId="6" borderId="35" xfId="0" applyFont="1" applyFill="1" applyBorder="1" applyAlignment="1">
      <alignment/>
    </xf>
    <xf numFmtId="0" fontId="9" fillId="6" borderId="36" xfId="0" applyFont="1" applyFill="1" applyBorder="1" applyAlignment="1">
      <alignment/>
    </xf>
    <xf numFmtId="0" fontId="2" fillId="8" borderId="0" xfId="0" applyNumberFormat="1" applyFont="1" applyFill="1" applyBorder="1" applyAlignment="1">
      <alignment horizontal="center"/>
    </xf>
    <xf numFmtId="1" fontId="2" fillId="8" borderId="0" xfId="0" applyNumberFormat="1" applyFont="1" applyFill="1" applyBorder="1" applyAlignment="1">
      <alignment/>
    </xf>
    <xf numFmtId="1" fontId="2" fillId="6" borderId="0" xfId="0" applyNumberFormat="1" applyFont="1" applyFill="1" applyBorder="1" applyAlignment="1">
      <alignment/>
    </xf>
    <xf numFmtId="1" fontId="2" fillId="3" borderId="6" xfId="0" applyNumberFormat="1" applyFont="1" applyFill="1" applyBorder="1" applyAlignment="1">
      <alignment/>
    </xf>
    <xf numFmtId="1" fontId="2" fillId="3" borderId="6" xfId="0" applyNumberFormat="1" applyFont="1" applyFill="1" applyBorder="1" applyAlignment="1">
      <alignment horizontal="center"/>
    </xf>
    <xf numFmtId="0" fontId="5" fillId="7" borderId="0" xfId="0" applyNumberFormat="1" applyFont="1" applyFill="1" applyBorder="1" applyAlignment="1">
      <alignment/>
    </xf>
    <xf numFmtId="0" fontId="6" fillId="7" borderId="0" xfId="0" applyNumberFormat="1" applyFont="1" applyFill="1" applyBorder="1" applyAlignment="1">
      <alignment/>
    </xf>
    <xf numFmtId="1" fontId="2" fillId="7" borderId="0" xfId="0" applyNumberFormat="1" applyFont="1" applyFill="1" applyBorder="1" applyAlignment="1">
      <alignment horizontal="center"/>
    </xf>
    <xf numFmtId="0" fontId="6" fillId="7" borderId="0" xfId="0" applyNumberFormat="1" applyFont="1" applyFill="1" applyBorder="1" applyAlignment="1">
      <alignment/>
    </xf>
    <xf numFmtId="1" fontId="8" fillId="7" borderId="0" xfId="0" applyNumberFormat="1" applyFont="1" applyFill="1" applyBorder="1" applyAlignment="1">
      <alignment/>
    </xf>
    <xf numFmtId="0" fontId="2" fillId="7" borderId="0" xfId="0" applyNumberFormat="1" applyFont="1" applyFill="1" applyAlignment="1">
      <alignment/>
    </xf>
    <xf numFmtId="0" fontId="2" fillId="8" borderId="0" xfId="0" applyFont="1" applyFill="1" applyBorder="1" applyAlignment="1">
      <alignment/>
    </xf>
    <xf numFmtId="0" fontId="2" fillId="8" borderId="0" xfId="0" applyFont="1" applyFill="1" applyBorder="1" applyAlignment="1">
      <alignment horizontal="left"/>
    </xf>
    <xf numFmtId="0" fontId="2" fillId="8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/>
    </xf>
    <xf numFmtId="0" fontId="2" fillId="8" borderId="29" xfId="0" applyFont="1" applyFill="1" applyBorder="1" applyAlignment="1">
      <alignment/>
    </xf>
    <xf numFmtId="0" fontId="2" fillId="8" borderId="30" xfId="0" applyFont="1" applyFill="1" applyBorder="1" applyAlignment="1">
      <alignment/>
    </xf>
    <xf numFmtId="0" fontId="2" fillId="8" borderId="30" xfId="0" applyFont="1" applyFill="1" applyBorder="1" applyAlignment="1">
      <alignment horizontal="left"/>
    </xf>
    <xf numFmtId="0" fontId="2" fillId="8" borderId="30" xfId="0" applyFont="1" applyFill="1" applyBorder="1" applyAlignment="1">
      <alignment horizontal="center"/>
    </xf>
    <xf numFmtId="0" fontId="9" fillId="8" borderId="30" xfId="0" applyFont="1" applyFill="1" applyBorder="1" applyAlignment="1">
      <alignment/>
    </xf>
    <xf numFmtId="0" fontId="9" fillId="8" borderId="31" xfId="0" applyFont="1" applyFill="1" applyBorder="1" applyAlignment="1">
      <alignment horizontal="center"/>
    </xf>
    <xf numFmtId="0" fontId="2" fillId="8" borderId="32" xfId="0" applyFont="1" applyFill="1" applyBorder="1" applyAlignment="1">
      <alignment/>
    </xf>
    <xf numFmtId="0" fontId="2" fillId="6" borderId="32" xfId="0" applyFont="1" applyFill="1" applyBorder="1" applyAlignment="1">
      <alignment/>
    </xf>
    <xf numFmtId="0" fontId="2" fillId="6" borderId="34" xfId="0" applyFont="1" applyFill="1" applyBorder="1" applyAlignment="1">
      <alignment/>
    </xf>
    <xf numFmtId="0" fontId="2" fillId="6" borderId="35" xfId="0" applyFont="1" applyFill="1" applyBorder="1" applyAlignment="1">
      <alignment/>
    </xf>
    <xf numFmtId="0" fontId="2" fillId="6" borderId="0" xfId="0" applyFont="1" applyFill="1" applyBorder="1" applyAlignment="1">
      <alignment horizontal="left"/>
    </xf>
    <xf numFmtId="0" fontId="2" fillId="6" borderId="35" xfId="0" applyFont="1" applyFill="1" applyBorder="1" applyAlignment="1">
      <alignment horizontal="left"/>
    </xf>
    <xf numFmtId="0" fontId="2" fillId="6" borderId="0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9" fillId="6" borderId="35" xfId="0" applyFont="1" applyFill="1" applyBorder="1" applyAlignment="1">
      <alignment horizontal="center"/>
    </xf>
    <xf numFmtId="0" fontId="9" fillId="8" borderId="29" xfId="0" applyFont="1" applyFill="1" applyBorder="1" applyAlignment="1">
      <alignment/>
    </xf>
    <xf numFmtId="0" fontId="9" fillId="8" borderId="30" xfId="0" applyFont="1" applyFill="1" applyBorder="1" applyAlignment="1">
      <alignment horizontal="left"/>
    </xf>
    <xf numFmtId="0" fontId="9" fillId="8" borderId="30" xfId="0" applyFont="1" applyFill="1" applyBorder="1" applyAlignment="1">
      <alignment horizontal="center"/>
    </xf>
    <xf numFmtId="0" fontId="9" fillId="8" borderId="32" xfId="0" applyFont="1" applyFill="1" applyBorder="1" applyAlignment="1">
      <alignment/>
    </xf>
    <xf numFmtId="0" fontId="9" fillId="6" borderId="32" xfId="0" applyFont="1" applyFill="1" applyBorder="1" applyAlignment="1">
      <alignment/>
    </xf>
    <xf numFmtId="0" fontId="9" fillId="6" borderId="34" xfId="0" applyFont="1" applyFill="1" applyBorder="1" applyAlignment="1">
      <alignment/>
    </xf>
    <xf numFmtId="0" fontId="9" fillId="6" borderId="0" xfId="0" applyFont="1" applyFill="1" applyBorder="1" applyAlignment="1">
      <alignment horizontal="left"/>
    </xf>
    <xf numFmtId="0" fontId="9" fillId="6" borderId="35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FFF"/>
      <rgbColor rgb="00D8D8D8"/>
      <rgbColor rgb="00F2F2F2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14</xdr:row>
      <xdr:rowOff>38100</xdr:rowOff>
    </xdr:from>
    <xdr:to>
      <xdr:col>11</xdr:col>
      <xdr:colOff>628650</xdr:colOff>
      <xdr:row>19</xdr:row>
      <xdr:rowOff>19050</xdr:rowOff>
    </xdr:to>
    <xdr:pic>
      <xdr:nvPicPr>
        <xdr:cNvPr id="2" name="image1.png"/>
        <xdr:cNvPicPr preferRelativeResize="1"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219075" y="2962275"/>
          <a:ext cx="8124825" cy="1038225"/>
        </a:xfrm>
        <a:prstGeom prst="rect">
          <a:avLst/>
        </a:prstGeom>
        <a:ln w="12700" cap="flat">
          <a:noFill/>
        </a:ln>
      </xdr:spPr>
    </xdr:pic>
    <xdr:clientData/>
  </xdr:twoCellAnchor>
  <xdr:twoCellAnchor>
    <xdr:from>
      <xdr:col>10</xdr:col>
      <xdr:colOff>152400</xdr:colOff>
      <xdr:row>3</xdr:row>
      <xdr:rowOff>19050</xdr:rowOff>
    </xdr:from>
    <xdr:to>
      <xdr:col>13</xdr:col>
      <xdr:colOff>342900</xdr:colOff>
      <xdr:row>11</xdr:row>
      <xdr:rowOff>76200</xdr:rowOff>
    </xdr:to>
    <xdr:pic>
      <xdr:nvPicPr>
        <xdr:cNvPr id="3" name="image2.png" descr="speakeasy_logo"/>
        <xdr:cNvPicPr preferRelativeResize="1">
          <a:picLocks noChangeAspect="1"/>
        </xdr:cNvPicPr>
      </xdr:nvPicPr>
      <xdr:blipFill>
        <a:blip r:embed="rId2">
          <a:extLst/>
        </a:blip>
        <a:stretch>
          <a:fillRect/>
        </a:stretch>
      </xdr:blipFill>
      <xdr:spPr>
        <a:xfrm>
          <a:off x="6324600" y="638175"/>
          <a:ext cx="2990850" cy="1743075"/>
        </a:xfrm>
        <a:prstGeom prst="rect">
          <a:avLst/>
        </a:prstGeom>
        <a:ln w="12700" cap="flat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9</xdr:row>
      <xdr:rowOff>57150</xdr:rowOff>
    </xdr:from>
    <xdr:to>
      <xdr:col>12</xdr:col>
      <xdr:colOff>0</xdr:colOff>
      <xdr:row>14</xdr:row>
      <xdr:rowOff>28575</xdr:rowOff>
    </xdr:to>
    <xdr:pic>
      <xdr:nvPicPr>
        <xdr:cNvPr id="5" name="image1.png"/>
        <xdr:cNvPicPr preferRelativeResize="1"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209550" y="1933575"/>
          <a:ext cx="7477125" cy="1057275"/>
        </a:xfrm>
        <a:prstGeom prst="rect">
          <a:avLst/>
        </a:prstGeom>
        <a:ln w="12700" cap="flat">
          <a:noFill/>
        </a:ln>
      </xdr:spPr>
    </xdr:pic>
    <xdr:clientData/>
  </xdr:twoCellAnchor>
  <xdr:twoCellAnchor>
    <xdr:from>
      <xdr:col>8</xdr:col>
      <xdr:colOff>381000</xdr:colOff>
      <xdr:row>0</xdr:row>
      <xdr:rowOff>152400</xdr:rowOff>
    </xdr:from>
    <xdr:to>
      <xdr:col>11</xdr:col>
      <xdr:colOff>142875</xdr:colOff>
      <xdr:row>8</xdr:row>
      <xdr:rowOff>57150</xdr:rowOff>
    </xdr:to>
    <xdr:pic>
      <xdr:nvPicPr>
        <xdr:cNvPr id="6" name="image2.png" descr="speakeasy_logo"/>
        <xdr:cNvPicPr preferRelativeResize="1">
          <a:picLocks noChangeAspect="1"/>
        </xdr:cNvPicPr>
      </xdr:nvPicPr>
      <xdr:blipFill>
        <a:blip r:embed="rId2">
          <a:extLst/>
        </a:blip>
        <a:stretch>
          <a:fillRect/>
        </a:stretch>
      </xdr:blipFill>
      <xdr:spPr>
        <a:xfrm>
          <a:off x="4562475" y="152400"/>
          <a:ext cx="2771775" cy="1581150"/>
        </a:xfrm>
        <a:prstGeom prst="rect">
          <a:avLst/>
        </a:prstGeom>
        <a:ln w="12700" cap="flat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9525</xdr:rowOff>
    </xdr:from>
    <xdr:to>
      <xdr:col>11</xdr:col>
      <xdr:colOff>495300</xdr:colOff>
      <xdr:row>13</xdr:row>
      <xdr:rowOff>190500</xdr:rowOff>
    </xdr:to>
    <xdr:pic>
      <xdr:nvPicPr>
        <xdr:cNvPr id="8" name="image1.png"/>
        <xdr:cNvPicPr preferRelativeResize="1"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304800" y="1885950"/>
          <a:ext cx="7467600" cy="1057275"/>
        </a:xfrm>
        <a:prstGeom prst="rect">
          <a:avLst/>
        </a:prstGeom>
        <a:ln w="12700" cap="flat">
          <a:noFill/>
        </a:ln>
      </xdr:spPr>
    </xdr:pic>
    <xdr:clientData/>
  </xdr:twoCellAnchor>
  <xdr:twoCellAnchor>
    <xdr:from>
      <xdr:col>8</xdr:col>
      <xdr:colOff>381000</xdr:colOff>
      <xdr:row>0</xdr:row>
      <xdr:rowOff>161925</xdr:rowOff>
    </xdr:from>
    <xdr:to>
      <xdr:col>11</xdr:col>
      <xdr:colOff>142875</xdr:colOff>
      <xdr:row>8</xdr:row>
      <xdr:rowOff>66675</xdr:rowOff>
    </xdr:to>
    <xdr:pic>
      <xdr:nvPicPr>
        <xdr:cNvPr id="9" name="image2.png" descr="speakeasy_logo"/>
        <xdr:cNvPicPr preferRelativeResize="1">
          <a:picLocks noChangeAspect="1"/>
        </xdr:cNvPicPr>
      </xdr:nvPicPr>
      <xdr:blipFill>
        <a:blip r:embed="rId2">
          <a:extLst/>
        </a:blip>
        <a:stretch>
          <a:fillRect/>
        </a:stretch>
      </xdr:blipFill>
      <xdr:spPr>
        <a:xfrm>
          <a:off x="4648200" y="161925"/>
          <a:ext cx="2771775" cy="1581150"/>
        </a:xfrm>
        <a:prstGeom prst="rect">
          <a:avLst/>
        </a:prstGeom>
        <a:ln w="12700" cap="flat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8</xdr:row>
      <xdr:rowOff>161925</xdr:rowOff>
    </xdr:from>
    <xdr:to>
      <xdr:col>12</xdr:col>
      <xdr:colOff>76200</xdr:colOff>
      <xdr:row>13</xdr:row>
      <xdr:rowOff>142875</xdr:rowOff>
    </xdr:to>
    <xdr:pic>
      <xdr:nvPicPr>
        <xdr:cNvPr id="11" name="image1.png"/>
        <xdr:cNvPicPr preferRelativeResize="1"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247650" y="1838325"/>
          <a:ext cx="7477125" cy="1057275"/>
        </a:xfrm>
        <a:prstGeom prst="rect">
          <a:avLst/>
        </a:prstGeom>
        <a:ln w="12700" cap="flat">
          <a:noFill/>
        </a:ln>
      </xdr:spPr>
    </xdr:pic>
    <xdr:clientData/>
  </xdr:twoCellAnchor>
  <xdr:twoCellAnchor>
    <xdr:from>
      <xdr:col>8</xdr:col>
      <xdr:colOff>542925</xdr:colOff>
      <xdr:row>0</xdr:row>
      <xdr:rowOff>133350</xdr:rowOff>
    </xdr:from>
    <xdr:to>
      <xdr:col>11</xdr:col>
      <xdr:colOff>400050</xdr:colOff>
      <xdr:row>8</xdr:row>
      <xdr:rowOff>38100</xdr:rowOff>
    </xdr:to>
    <xdr:pic>
      <xdr:nvPicPr>
        <xdr:cNvPr id="12" name="image2.png" descr="speakeasy_logo"/>
        <xdr:cNvPicPr preferRelativeResize="1">
          <a:picLocks noChangeAspect="1"/>
        </xdr:cNvPicPr>
      </xdr:nvPicPr>
      <xdr:blipFill>
        <a:blip r:embed="rId2">
          <a:extLst/>
        </a:blip>
        <a:stretch>
          <a:fillRect/>
        </a:stretch>
      </xdr:blipFill>
      <xdr:spPr>
        <a:xfrm>
          <a:off x="4743450" y="133350"/>
          <a:ext cx="2762250" cy="1581150"/>
        </a:xfrm>
        <a:prstGeom prst="rect">
          <a:avLst/>
        </a:prstGeom>
        <a:ln w="12700" cap="flat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12</xdr:col>
      <xdr:colOff>38100</xdr:colOff>
      <xdr:row>15</xdr:row>
      <xdr:rowOff>76200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266700" y="2019300"/>
          <a:ext cx="7696200" cy="1114425"/>
        </a:xfrm>
        <a:prstGeom prst="rect">
          <a:avLst/>
        </a:prstGeom>
        <a:ln w="12700" cap="flat">
          <a:noFill/>
        </a:ln>
      </xdr:spPr>
    </xdr:pic>
    <xdr:clientData/>
  </xdr:twoCellAnchor>
  <xdr:twoCellAnchor editAs="oneCell">
    <xdr:from>
      <xdr:col>8</xdr:col>
      <xdr:colOff>504825</xdr:colOff>
      <xdr:row>0</xdr:row>
      <xdr:rowOff>133350</xdr:rowOff>
    </xdr:from>
    <xdr:to>
      <xdr:col>11</xdr:col>
      <xdr:colOff>200025</xdr:colOff>
      <xdr:row>8</xdr:row>
      <xdr:rowOff>171450</xdr:rowOff>
    </xdr:to>
    <xdr:pic>
      <xdr:nvPicPr>
        <xdr:cNvPr id="3" name="Picture 2" descr="speakeasy_logo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95825" y="133350"/>
          <a:ext cx="259080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am\Documents\Programming\Wes\Wes%20aug,%20sep%20Week%20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out"/>
      <sheetName val="BodyWeight"/>
      <sheetName val="Sheet3"/>
    </sheetNames>
    <sheetDataSet>
      <sheetData sheetId="0"/>
      <sheetData sheetId="1"/>
      <sheetData sheetId="2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  <row r="6">
          <cell r="A6">
            <v>5</v>
          </cell>
        </row>
      </sheetData>
    </sheetDataSet>
  </externalBook>
</externalLink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ysClr val="window" lastClr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showGridLines="0" showRowColHeaders="0" tabSelected="1" workbookViewId="0" topLeftCell="A1">
      <selection activeCell="G1" sqref="G1"/>
    </sheetView>
  </sheetViews>
  <sheetFormatPr defaultColWidth="6.59765625" defaultRowHeight="15" customHeight="1"/>
  <cols>
    <col min="1" max="1" width="2.59765625" style="1" customWidth="1"/>
    <col min="2" max="2" width="9.3984375" style="1" customWidth="1"/>
    <col min="3" max="3" width="7.8984375" style="1" customWidth="1"/>
    <col min="4" max="4" width="1.1015625" style="1" customWidth="1"/>
    <col min="5" max="5" width="6.59765625" style="1" customWidth="1"/>
    <col min="6" max="6" width="1.69921875" style="1" customWidth="1"/>
    <col min="7" max="7" width="6.59765625" style="1" customWidth="1"/>
    <col min="8" max="8" width="8.59765625" style="1" customWidth="1"/>
    <col min="9" max="9" width="7.8984375" style="1" customWidth="1"/>
    <col min="10" max="10" width="12.3984375" style="1" customWidth="1"/>
    <col min="11" max="11" width="16.19921875" style="1" customWidth="1"/>
    <col min="12" max="256" width="6.59765625" style="1" customWidth="1"/>
  </cols>
  <sheetData>
    <row r="1" spans="1:13" ht="17.1" customHeight="1">
      <c r="A1" s="2"/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5"/>
    </row>
    <row r="2" spans="1:13" ht="17.1" customHeight="1">
      <c r="A2" s="6"/>
      <c r="B2" s="7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9"/>
    </row>
    <row r="3" spans="1:13" ht="15.75" customHeight="1">
      <c r="A3" s="6"/>
      <c r="B3" s="10"/>
      <c r="C3" s="10"/>
      <c r="D3" s="8"/>
      <c r="E3" s="8"/>
      <c r="F3" s="8"/>
      <c r="G3" s="10"/>
      <c r="H3" s="10"/>
      <c r="I3" s="10"/>
      <c r="J3" s="10"/>
      <c r="K3" s="8"/>
      <c r="L3" s="8"/>
      <c r="M3" s="9"/>
    </row>
    <row r="4" spans="1:13" ht="17.45" customHeight="1">
      <c r="A4" s="11"/>
      <c r="B4" s="12" t="s">
        <v>2</v>
      </c>
      <c r="C4" s="13"/>
      <c r="D4" s="14"/>
      <c r="E4" s="8"/>
      <c r="F4" s="15"/>
      <c r="G4" s="12" t="s">
        <v>3</v>
      </c>
      <c r="H4" s="16"/>
      <c r="I4" s="16"/>
      <c r="J4" s="17"/>
      <c r="K4" s="14"/>
      <c r="L4" s="8"/>
      <c r="M4" s="9"/>
    </row>
    <row r="5" spans="1:13" ht="17.1" customHeight="1">
      <c r="A5" s="11"/>
      <c r="B5" s="18" t="s">
        <v>4</v>
      </c>
      <c r="C5" s="19"/>
      <c r="D5" s="14"/>
      <c r="E5" s="8"/>
      <c r="F5" s="15"/>
      <c r="G5" s="20"/>
      <c r="H5" s="21"/>
      <c r="I5" s="21"/>
      <c r="J5" s="22"/>
      <c r="K5" s="14"/>
      <c r="L5" s="8"/>
      <c r="M5" s="9"/>
    </row>
    <row r="6" spans="1:13" ht="17.1" customHeight="1">
      <c r="A6" s="11"/>
      <c r="B6" s="18" t="s">
        <v>5</v>
      </c>
      <c r="C6" s="19"/>
      <c r="D6" s="14"/>
      <c r="E6" s="8"/>
      <c r="F6" s="15"/>
      <c r="G6" s="20"/>
      <c r="H6" s="21"/>
      <c r="I6" s="21"/>
      <c r="J6" s="22"/>
      <c r="K6" s="14"/>
      <c r="L6" s="8"/>
      <c r="M6" s="9"/>
    </row>
    <row r="7" spans="1:13" ht="17.1" customHeight="1">
      <c r="A7" s="11"/>
      <c r="B7" s="18" t="s">
        <v>6</v>
      </c>
      <c r="C7" s="19"/>
      <c r="D7" s="14"/>
      <c r="E7" s="8"/>
      <c r="F7" s="15"/>
      <c r="G7" s="20"/>
      <c r="H7" s="21"/>
      <c r="I7" s="21"/>
      <c r="J7" s="22"/>
      <c r="K7" s="14"/>
      <c r="L7" s="8"/>
      <c r="M7" s="9"/>
    </row>
    <row r="8" spans="1:13" ht="17.1" customHeight="1">
      <c r="A8" s="11"/>
      <c r="B8" s="18" t="s">
        <v>7</v>
      </c>
      <c r="C8" s="19"/>
      <c r="D8" s="14"/>
      <c r="E8" s="8"/>
      <c r="F8" s="15"/>
      <c r="G8" s="20"/>
      <c r="H8" s="21"/>
      <c r="I8" s="21"/>
      <c r="J8" s="22"/>
      <c r="K8" s="14"/>
      <c r="L8" s="8"/>
      <c r="M8" s="9"/>
    </row>
    <row r="9" spans="1:13" ht="17.1" customHeight="1">
      <c r="A9" s="11"/>
      <c r="B9" s="18" t="s">
        <v>8</v>
      </c>
      <c r="C9" s="19"/>
      <c r="D9" s="14"/>
      <c r="E9" s="8"/>
      <c r="F9" s="15"/>
      <c r="G9" s="20"/>
      <c r="H9" s="21"/>
      <c r="I9" s="21"/>
      <c r="J9" s="22"/>
      <c r="K9" s="14"/>
      <c r="L9" s="8"/>
      <c r="M9" s="9"/>
    </row>
    <row r="10" spans="1:13" ht="17.1" customHeight="1">
      <c r="A10" s="11"/>
      <c r="B10" s="18" t="s">
        <v>9</v>
      </c>
      <c r="C10" s="23"/>
      <c r="D10" s="14"/>
      <c r="E10" s="8"/>
      <c r="F10" s="15"/>
      <c r="G10" s="20"/>
      <c r="H10" s="21"/>
      <c r="I10" s="21"/>
      <c r="J10" s="22"/>
      <c r="K10" s="14"/>
      <c r="L10" s="8"/>
      <c r="M10" s="9"/>
    </row>
    <row r="11" spans="1:13" ht="17.1" customHeight="1">
      <c r="A11" s="11"/>
      <c r="B11" s="18" t="s">
        <v>10</v>
      </c>
      <c r="C11" s="23"/>
      <c r="D11" s="14"/>
      <c r="E11" s="8"/>
      <c r="F11" s="15"/>
      <c r="G11" s="20"/>
      <c r="H11" s="21"/>
      <c r="I11" s="21"/>
      <c r="J11" s="22"/>
      <c r="K11" s="14"/>
      <c r="L11" s="8"/>
      <c r="M11" s="9"/>
    </row>
    <row r="12" spans="1:13" ht="17.1" customHeight="1">
      <c r="A12" s="11"/>
      <c r="B12" s="18" t="s">
        <v>35</v>
      </c>
      <c r="C12" s="23"/>
      <c r="D12" s="14"/>
      <c r="E12" s="8"/>
      <c r="F12" s="15"/>
      <c r="G12" s="20"/>
      <c r="H12" s="21"/>
      <c r="I12" s="21"/>
      <c r="J12" s="22"/>
      <c r="K12" s="14"/>
      <c r="L12" s="8"/>
      <c r="M12" s="9"/>
    </row>
    <row r="13" spans="1:13" ht="17.1" customHeight="1">
      <c r="A13" s="11"/>
      <c r="B13" s="18" t="s">
        <v>11</v>
      </c>
      <c r="C13" s="19"/>
      <c r="D13" s="14"/>
      <c r="E13" s="8"/>
      <c r="F13" s="15"/>
      <c r="G13" s="20"/>
      <c r="H13" s="21"/>
      <c r="I13" s="21"/>
      <c r="J13" s="22"/>
      <c r="K13" s="14"/>
      <c r="L13" s="8"/>
      <c r="M13" s="9"/>
    </row>
    <row r="14" spans="1:13" ht="15.75" customHeight="1">
      <c r="A14" s="11"/>
      <c r="B14" s="24" t="s">
        <v>12</v>
      </c>
      <c r="C14" s="25"/>
      <c r="D14" s="14"/>
      <c r="E14" s="8"/>
      <c r="F14" s="15"/>
      <c r="G14" s="26"/>
      <c r="H14" s="27"/>
      <c r="I14" s="27"/>
      <c r="J14" s="28"/>
      <c r="K14" s="14"/>
      <c r="L14" s="8"/>
      <c r="M14" s="9"/>
    </row>
    <row r="15" spans="1:13" ht="17.45" customHeight="1">
      <c r="A15" s="6"/>
      <c r="B15" s="29"/>
      <c r="C15" s="30"/>
      <c r="D15" s="8"/>
      <c r="E15" s="8"/>
      <c r="F15" s="8"/>
      <c r="G15" s="31"/>
      <c r="H15" s="31"/>
      <c r="I15" s="31"/>
      <c r="J15" s="31"/>
      <c r="K15" s="8"/>
      <c r="L15" s="8"/>
      <c r="M15" s="9"/>
    </row>
    <row r="16" spans="1:13" ht="17.1" customHeight="1">
      <c r="A16" s="6"/>
      <c r="B16" s="32"/>
      <c r="C16" s="33"/>
      <c r="D16" s="8"/>
      <c r="E16" s="8"/>
      <c r="F16" s="8"/>
      <c r="G16" s="21"/>
      <c r="H16" s="21"/>
      <c r="I16" s="21"/>
      <c r="J16" s="21"/>
      <c r="K16" s="8"/>
      <c r="L16" s="8"/>
      <c r="M16" s="9"/>
    </row>
    <row r="17" spans="1:13" ht="17.1" customHeight="1">
      <c r="A17" s="6"/>
      <c r="B17" s="32"/>
      <c r="C17" s="33"/>
      <c r="D17" s="8"/>
      <c r="E17" s="8"/>
      <c r="F17" s="8"/>
      <c r="G17" s="21"/>
      <c r="H17" s="21"/>
      <c r="I17" s="21"/>
      <c r="J17" s="21"/>
      <c r="K17" s="8"/>
      <c r="L17" s="8"/>
      <c r="M17" s="9"/>
    </row>
    <row r="18" spans="1:13" ht="17.1" customHeight="1">
      <c r="A18" s="6"/>
      <c r="B18" s="32"/>
      <c r="C18" s="33"/>
      <c r="D18" s="8"/>
      <c r="E18" s="8"/>
      <c r="F18" s="8"/>
      <c r="G18" s="21"/>
      <c r="H18" s="21"/>
      <c r="I18" s="21"/>
      <c r="J18" s="21"/>
      <c r="K18" s="8"/>
      <c r="L18" s="8"/>
      <c r="M18" s="9"/>
    </row>
    <row r="19" spans="1:13" ht="17.1" customHeight="1">
      <c r="A19" s="6"/>
      <c r="B19" s="32"/>
      <c r="C19" s="33"/>
      <c r="D19" s="8"/>
      <c r="E19" s="8"/>
      <c r="F19" s="8"/>
      <c r="G19" s="21"/>
      <c r="H19" s="21"/>
      <c r="I19" s="21"/>
      <c r="J19" s="21"/>
      <c r="K19" s="8"/>
      <c r="L19" s="8"/>
      <c r="M19" s="9"/>
    </row>
    <row r="20" spans="1:13" ht="17.1" customHeight="1">
      <c r="A20" s="6"/>
      <c r="B20" s="32"/>
      <c r="C20" s="33"/>
      <c r="D20" s="8"/>
      <c r="E20" s="8"/>
      <c r="F20" s="8"/>
      <c r="G20" s="21"/>
      <c r="H20" s="21"/>
      <c r="I20" s="21"/>
      <c r="J20" s="21"/>
      <c r="K20" s="8"/>
      <c r="L20" s="8"/>
      <c r="M20" s="9"/>
    </row>
    <row r="21" spans="1:13" ht="15.75" customHeight="1">
      <c r="A21" s="6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9"/>
    </row>
    <row r="22" spans="1:13" ht="17.45" customHeight="1">
      <c r="A22" s="11"/>
      <c r="B22" s="12" t="s">
        <v>13</v>
      </c>
      <c r="C22" s="16"/>
      <c r="D22" s="16"/>
      <c r="E22" s="16"/>
      <c r="F22" s="16"/>
      <c r="G22" s="16"/>
      <c r="H22" s="16"/>
      <c r="I22" s="16"/>
      <c r="J22" s="17"/>
      <c r="K22" s="34"/>
      <c r="L22" s="35"/>
      <c r="M22" s="36"/>
    </row>
    <row r="23" spans="1:13" ht="27" customHeight="1">
      <c r="A23" s="11"/>
      <c r="B23" s="37" t="s">
        <v>14</v>
      </c>
      <c r="C23" s="121" t="s">
        <v>51</v>
      </c>
      <c r="D23" s="39"/>
      <c r="E23" s="39"/>
      <c r="F23" s="39"/>
      <c r="G23" s="39"/>
      <c r="H23" s="39"/>
      <c r="I23" s="39"/>
      <c r="J23" s="40"/>
      <c r="K23" s="41"/>
      <c r="L23" s="42"/>
      <c r="M23" s="36"/>
    </row>
    <row r="24" spans="1:13" ht="15.75" customHeight="1" thickBot="1">
      <c r="A24" s="11"/>
      <c r="B24" s="43" t="s">
        <v>16</v>
      </c>
      <c r="C24" s="124" t="s">
        <v>71</v>
      </c>
      <c r="D24" s="39"/>
      <c r="E24" s="39"/>
      <c r="F24" s="39"/>
      <c r="G24" s="39"/>
      <c r="H24" s="39"/>
      <c r="I24" s="39"/>
      <c r="J24" s="40"/>
      <c r="K24" s="44"/>
      <c r="L24" s="45"/>
      <c r="M24" s="36"/>
    </row>
    <row r="25" spans="1:13" ht="17.45" customHeight="1">
      <c r="A25" s="11"/>
      <c r="B25" s="46"/>
      <c r="C25" s="47" t="s">
        <v>17</v>
      </c>
      <c r="D25" s="48"/>
      <c r="E25" s="49" t="s">
        <v>18</v>
      </c>
      <c r="F25" s="48"/>
      <c r="G25" s="50" t="s">
        <v>19</v>
      </c>
      <c r="H25" s="50" t="s">
        <v>20</v>
      </c>
      <c r="I25" s="50" t="s">
        <v>21</v>
      </c>
      <c r="J25" s="51"/>
      <c r="K25" s="52" t="s">
        <v>22</v>
      </c>
      <c r="L25" s="53"/>
      <c r="M25" s="36"/>
    </row>
    <row r="26" spans="1:13" ht="17.1" customHeight="1">
      <c r="A26" s="11"/>
      <c r="B26" s="54" t="s">
        <v>23</v>
      </c>
      <c r="C26" s="59">
        <v>3</v>
      </c>
      <c r="D26" s="126" t="s">
        <v>24</v>
      </c>
      <c r="E26" s="82">
        <v>10</v>
      </c>
      <c r="F26" s="55" t="s">
        <v>43</v>
      </c>
      <c r="G26" s="58">
        <v>20</v>
      </c>
      <c r="H26" s="58"/>
      <c r="I26" s="59"/>
      <c r="J26" s="60"/>
      <c r="K26" s="61" t="s">
        <v>25</v>
      </c>
      <c r="L26" s="62"/>
      <c r="M26" s="36"/>
    </row>
    <row r="27" spans="1:13" ht="15.75" customHeight="1" thickBot="1">
      <c r="A27" s="11"/>
      <c r="B27" s="63"/>
      <c r="C27" s="59"/>
      <c r="D27" s="59"/>
      <c r="E27" s="82"/>
      <c r="F27" s="59"/>
      <c r="G27" s="58"/>
      <c r="H27" s="59"/>
      <c r="I27" s="59"/>
      <c r="J27" s="64"/>
      <c r="K27" s="65" t="s">
        <v>26</v>
      </c>
      <c r="L27" s="66"/>
      <c r="M27" s="36"/>
    </row>
    <row r="28" spans="1:13" ht="15.75" customHeight="1" thickBot="1">
      <c r="A28" s="11"/>
      <c r="B28" s="54" t="s">
        <v>27</v>
      </c>
      <c r="C28" s="67">
        <v>3</v>
      </c>
      <c r="D28" s="127" t="s">
        <v>24</v>
      </c>
      <c r="E28" s="123">
        <v>10</v>
      </c>
      <c r="F28" s="67" t="s">
        <v>43</v>
      </c>
      <c r="G28" s="122">
        <v>20</v>
      </c>
      <c r="H28" s="67"/>
      <c r="I28" s="67"/>
      <c r="J28" s="69"/>
      <c r="K28" s="70"/>
      <c r="L28" s="71"/>
      <c r="M28" s="36"/>
    </row>
    <row r="29" spans="1:13" ht="17.45" customHeight="1">
      <c r="A29" s="11"/>
      <c r="B29" s="63"/>
      <c r="C29" s="67"/>
      <c r="D29" s="67"/>
      <c r="E29" s="123"/>
      <c r="F29" s="67"/>
      <c r="G29" s="122"/>
      <c r="H29" s="67"/>
      <c r="I29" s="67"/>
      <c r="J29" s="69"/>
      <c r="K29" s="72"/>
      <c r="L29" s="73"/>
      <c r="M29" s="9"/>
    </row>
    <row r="30" spans="1:13" ht="17.1" customHeight="1">
      <c r="A30" s="11"/>
      <c r="B30" s="54" t="s">
        <v>28</v>
      </c>
      <c r="C30" s="59">
        <v>3</v>
      </c>
      <c r="D30" s="126" t="s">
        <v>24</v>
      </c>
      <c r="E30" s="82">
        <v>10</v>
      </c>
      <c r="F30" s="138" t="s">
        <v>43</v>
      </c>
      <c r="G30" s="58">
        <v>20</v>
      </c>
      <c r="H30" s="59"/>
      <c r="I30" s="59"/>
      <c r="J30" s="64"/>
      <c r="K30" s="14"/>
      <c r="L30" s="8"/>
      <c r="M30" s="9"/>
    </row>
    <row r="31" spans="1:13" ht="17.1" customHeight="1">
      <c r="A31" s="11"/>
      <c r="B31" s="63"/>
      <c r="C31" s="59"/>
      <c r="D31" s="59"/>
      <c r="E31" s="82"/>
      <c r="F31" s="59"/>
      <c r="G31" s="58"/>
      <c r="H31" s="59"/>
      <c r="I31" s="59"/>
      <c r="J31" s="64"/>
      <c r="K31" s="14"/>
      <c r="L31" s="8"/>
      <c r="M31" s="9"/>
    </row>
    <row r="32" spans="1:13" ht="17.1" customHeight="1">
      <c r="A32" s="11"/>
      <c r="B32" s="54" t="s">
        <v>29</v>
      </c>
      <c r="C32" s="67">
        <v>3</v>
      </c>
      <c r="D32" s="127" t="s">
        <v>24</v>
      </c>
      <c r="E32" s="123">
        <v>10</v>
      </c>
      <c r="F32" s="137" t="s">
        <v>43</v>
      </c>
      <c r="G32" s="122">
        <v>20</v>
      </c>
      <c r="H32" s="67"/>
      <c r="I32" s="67"/>
      <c r="J32" s="69"/>
      <c r="K32" s="14"/>
      <c r="L32" s="8"/>
      <c r="M32" s="9"/>
    </row>
    <row r="33" spans="1:13" ht="15.75" customHeight="1" thickBot="1">
      <c r="A33" s="11"/>
      <c r="B33" s="74"/>
      <c r="C33" s="75"/>
      <c r="D33" s="75"/>
      <c r="E33" s="75"/>
      <c r="F33" s="75"/>
      <c r="G33" s="75"/>
      <c r="H33" s="75"/>
      <c r="I33" s="75"/>
      <c r="J33" s="76"/>
      <c r="K33" s="14"/>
      <c r="L33" s="8"/>
      <c r="M33" s="9"/>
    </row>
    <row r="34" spans="1:13" ht="15.75" customHeight="1" thickBot="1">
      <c r="A34" s="6"/>
      <c r="B34" s="77"/>
      <c r="C34" s="78"/>
      <c r="D34" s="78"/>
      <c r="E34" s="78"/>
      <c r="F34" s="78"/>
      <c r="G34" s="78"/>
      <c r="H34" s="78"/>
      <c r="I34" s="78"/>
      <c r="J34" s="78"/>
      <c r="K34" s="10"/>
      <c r="L34" s="10"/>
      <c r="M34" s="9"/>
    </row>
    <row r="35" spans="1:13" ht="17.45" customHeight="1">
      <c r="A35" s="11"/>
      <c r="B35" s="12" t="s">
        <v>13</v>
      </c>
      <c r="C35" s="16"/>
      <c r="D35" s="16"/>
      <c r="E35" s="16"/>
      <c r="F35" s="16"/>
      <c r="G35" s="16"/>
      <c r="H35" s="16"/>
      <c r="I35" s="16"/>
      <c r="J35" s="17"/>
      <c r="K35" s="34"/>
      <c r="L35" s="35"/>
      <c r="M35" s="79"/>
    </row>
    <row r="36" spans="1:13" ht="18.75" customHeight="1">
      <c r="A36" s="80"/>
      <c r="B36" s="37" t="s">
        <v>14</v>
      </c>
      <c r="C36" s="121" t="s">
        <v>52</v>
      </c>
      <c r="D36" s="39"/>
      <c r="E36" s="39"/>
      <c r="F36" s="39"/>
      <c r="G36" s="39"/>
      <c r="H36" s="39"/>
      <c r="I36" s="39"/>
      <c r="J36" s="40"/>
      <c r="K36" s="41"/>
      <c r="L36" s="42"/>
      <c r="M36" s="79"/>
    </row>
    <row r="37" spans="1:13" ht="15.75" customHeight="1">
      <c r="A37" s="80"/>
      <c r="B37" s="43" t="s">
        <v>16</v>
      </c>
      <c r="C37" s="124" t="s">
        <v>72</v>
      </c>
      <c r="D37" s="39"/>
      <c r="E37" s="39"/>
      <c r="F37" s="39"/>
      <c r="G37" s="39"/>
      <c r="H37" s="39"/>
      <c r="I37" s="39"/>
      <c r="J37" s="40"/>
      <c r="K37" s="44"/>
      <c r="L37" s="45"/>
      <c r="M37" s="79"/>
    </row>
    <row r="38" spans="1:13" ht="17.45" customHeight="1">
      <c r="A38" s="80"/>
      <c r="B38" s="46"/>
      <c r="C38" s="47" t="s">
        <v>17</v>
      </c>
      <c r="D38" s="48"/>
      <c r="E38" s="49" t="s">
        <v>18</v>
      </c>
      <c r="F38" s="48"/>
      <c r="G38" s="50" t="s">
        <v>19</v>
      </c>
      <c r="H38" s="50" t="s">
        <v>20</v>
      </c>
      <c r="I38" s="50" t="s">
        <v>21</v>
      </c>
      <c r="J38" s="51"/>
      <c r="K38" s="52" t="s">
        <v>22</v>
      </c>
      <c r="L38" s="53"/>
      <c r="M38" s="79"/>
    </row>
    <row r="39" spans="1:13" ht="17.1" customHeight="1">
      <c r="A39" s="80"/>
      <c r="B39" s="54" t="s">
        <v>23</v>
      </c>
      <c r="C39" s="59">
        <v>1</v>
      </c>
      <c r="D39" s="126" t="s">
        <v>24</v>
      </c>
      <c r="E39" s="82">
        <v>3</v>
      </c>
      <c r="F39" s="55" t="s">
        <v>43</v>
      </c>
      <c r="G39" s="58"/>
      <c r="H39" s="58"/>
      <c r="I39" s="59"/>
      <c r="J39" s="60"/>
      <c r="K39" s="61" t="s">
        <v>25</v>
      </c>
      <c r="L39" s="62"/>
      <c r="M39" s="79"/>
    </row>
    <row r="40" spans="1:13" ht="15.75" customHeight="1">
      <c r="A40" s="80"/>
      <c r="B40" s="63"/>
      <c r="C40" s="59">
        <v>2</v>
      </c>
      <c r="D40" s="59" t="s">
        <v>24</v>
      </c>
      <c r="E40" s="82">
        <v>3</v>
      </c>
      <c r="F40" s="59" t="s">
        <v>43</v>
      </c>
      <c r="G40" s="58">
        <f>G39*0.85</f>
        <v>0</v>
      </c>
      <c r="H40" s="59"/>
      <c r="I40" s="59"/>
      <c r="J40" s="64"/>
      <c r="K40" s="65" t="s">
        <v>26</v>
      </c>
      <c r="L40" s="66"/>
      <c r="M40" s="79"/>
    </row>
    <row r="41" spans="1:13" ht="15.75" customHeight="1">
      <c r="A41" s="80"/>
      <c r="B41" s="54" t="s">
        <v>27</v>
      </c>
      <c r="C41" s="67">
        <v>1</v>
      </c>
      <c r="D41" s="127" t="s">
        <v>24</v>
      </c>
      <c r="E41" s="123">
        <v>3</v>
      </c>
      <c r="F41" s="67" t="s">
        <v>43</v>
      </c>
      <c r="G41" s="122"/>
      <c r="H41" s="67"/>
      <c r="I41" s="67"/>
      <c r="J41" s="69"/>
      <c r="K41" s="70"/>
      <c r="L41" s="71"/>
      <c r="M41" s="79"/>
    </row>
    <row r="42" spans="1:13" ht="17.45" customHeight="1">
      <c r="A42" s="80"/>
      <c r="B42" s="63"/>
      <c r="C42" s="67">
        <v>3</v>
      </c>
      <c r="D42" s="67" t="s">
        <v>24</v>
      </c>
      <c r="E42" s="123">
        <v>3</v>
      </c>
      <c r="F42" s="67" t="s">
        <v>43</v>
      </c>
      <c r="G42" s="122">
        <f>G41*0.85</f>
        <v>0</v>
      </c>
      <c r="H42" s="67"/>
      <c r="I42" s="67"/>
      <c r="J42" s="69"/>
      <c r="K42" s="72"/>
      <c r="L42" s="73"/>
      <c r="M42" s="83"/>
    </row>
    <row r="43" spans="1:13" ht="17.1" customHeight="1">
      <c r="A43" s="80"/>
      <c r="B43" s="54" t="s">
        <v>28</v>
      </c>
      <c r="C43" s="59">
        <v>1</v>
      </c>
      <c r="D43" s="126" t="s">
        <v>24</v>
      </c>
      <c r="E43" s="82">
        <v>3</v>
      </c>
      <c r="F43" s="55" t="s">
        <v>43</v>
      </c>
      <c r="G43" s="58"/>
      <c r="H43" s="59"/>
      <c r="I43" s="59"/>
      <c r="J43" s="64"/>
      <c r="K43" s="14"/>
      <c r="L43" s="8"/>
      <c r="M43" s="83"/>
    </row>
    <row r="44" spans="1:13" ht="17.1" customHeight="1">
      <c r="A44" s="80"/>
      <c r="B44" s="63"/>
      <c r="C44" s="59">
        <v>3</v>
      </c>
      <c r="D44" s="59" t="s">
        <v>24</v>
      </c>
      <c r="E44" s="82">
        <v>3</v>
      </c>
      <c r="F44" s="59" t="s">
        <v>43</v>
      </c>
      <c r="G44" s="58">
        <f>G43*0.875</f>
        <v>0</v>
      </c>
      <c r="H44" s="59"/>
      <c r="I44" s="59"/>
      <c r="J44" s="64"/>
      <c r="K44" s="14"/>
      <c r="L44" s="8"/>
      <c r="M44" s="83"/>
    </row>
    <row r="45" spans="1:13" ht="17.1" customHeight="1">
      <c r="A45" s="80"/>
      <c r="B45" s="54" t="s">
        <v>29</v>
      </c>
      <c r="C45" s="67">
        <v>1</v>
      </c>
      <c r="D45" s="127" t="s">
        <v>24</v>
      </c>
      <c r="E45" s="123">
        <v>3</v>
      </c>
      <c r="F45" s="67" t="s">
        <v>43</v>
      </c>
      <c r="G45" s="122"/>
      <c r="H45" s="67"/>
      <c r="I45" s="67"/>
      <c r="J45" s="69"/>
      <c r="K45" s="14"/>
      <c r="L45" s="8"/>
      <c r="M45" s="83"/>
    </row>
    <row r="46" spans="1:13" ht="15.75" customHeight="1" thickBot="1">
      <c r="A46" s="80"/>
      <c r="B46" s="74"/>
      <c r="C46" s="67">
        <v>3</v>
      </c>
      <c r="D46" s="67" t="s">
        <v>24</v>
      </c>
      <c r="E46" s="123">
        <v>3</v>
      </c>
      <c r="F46" s="67" t="s">
        <v>43</v>
      </c>
      <c r="G46" s="122">
        <f>G45*0.9</f>
        <v>0</v>
      </c>
      <c r="H46" s="75"/>
      <c r="I46" s="75"/>
      <c r="J46" s="76"/>
      <c r="K46" s="14"/>
      <c r="L46" s="8"/>
      <c r="M46" s="83"/>
    </row>
    <row r="47" spans="1:13" ht="15.75" customHeight="1" thickBot="1">
      <c r="A47" s="84"/>
      <c r="B47" s="77"/>
      <c r="C47" s="77"/>
      <c r="D47" s="77"/>
      <c r="E47" s="77"/>
      <c r="F47" s="77"/>
      <c r="G47" s="77"/>
      <c r="H47" s="77"/>
      <c r="I47" s="77"/>
      <c r="J47" s="77"/>
      <c r="K47" s="85"/>
      <c r="L47" s="85"/>
      <c r="M47" s="83"/>
    </row>
    <row r="48" spans="1:13" ht="17.45" customHeight="1">
      <c r="A48" s="80"/>
      <c r="B48" s="12" t="s">
        <v>13</v>
      </c>
      <c r="C48" s="16"/>
      <c r="D48" s="16"/>
      <c r="E48" s="16"/>
      <c r="F48" s="16"/>
      <c r="G48" s="16"/>
      <c r="H48" s="16"/>
      <c r="I48" s="16"/>
      <c r="J48" s="17"/>
      <c r="K48" s="34"/>
      <c r="L48" s="35"/>
      <c r="M48" s="79"/>
    </row>
    <row r="49" spans="1:13" ht="18.75" customHeight="1">
      <c r="A49" s="80"/>
      <c r="B49" s="37" t="s">
        <v>14</v>
      </c>
      <c r="C49" s="121" t="s">
        <v>15</v>
      </c>
      <c r="D49" s="39"/>
      <c r="E49" s="39"/>
      <c r="F49" s="39"/>
      <c r="G49" s="39"/>
      <c r="H49" s="39"/>
      <c r="I49" s="39"/>
      <c r="J49" s="40"/>
      <c r="K49" s="41"/>
      <c r="L49" s="42"/>
      <c r="M49" s="79"/>
    </row>
    <row r="50" spans="1:13" ht="15.75" customHeight="1">
      <c r="A50" s="80"/>
      <c r="B50" s="43" t="s">
        <v>16</v>
      </c>
      <c r="C50" s="124"/>
      <c r="D50" s="39"/>
      <c r="E50" s="39"/>
      <c r="F50" s="39"/>
      <c r="G50" s="39"/>
      <c r="H50" s="39"/>
      <c r="I50" s="39"/>
      <c r="J50" s="40"/>
      <c r="K50" s="44"/>
      <c r="L50" s="45"/>
      <c r="M50" s="79"/>
    </row>
    <row r="51" spans="1:13" ht="17.45" customHeight="1">
      <c r="A51" s="80"/>
      <c r="B51" s="46"/>
      <c r="C51" s="47" t="s">
        <v>17</v>
      </c>
      <c r="D51" s="48"/>
      <c r="E51" s="49" t="s">
        <v>18</v>
      </c>
      <c r="F51" s="48"/>
      <c r="G51" s="50" t="s">
        <v>19</v>
      </c>
      <c r="H51" s="50" t="s">
        <v>20</v>
      </c>
      <c r="I51" s="50" t="s">
        <v>21</v>
      </c>
      <c r="J51" s="51"/>
      <c r="K51" s="52" t="s">
        <v>22</v>
      </c>
      <c r="L51" s="53"/>
      <c r="M51" s="79"/>
    </row>
    <row r="52" spans="1:13" ht="17.1" customHeight="1">
      <c r="A52" s="80"/>
      <c r="B52" s="54" t="s">
        <v>23</v>
      </c>
      <c r="C52" s="59">
        <v>4</v>
      </c>
      <c r="D52" s="126" t="s">
        <v>24</v>
      </c>
      <c r="E52" s="82">
        <v>8</v>
      </c>
      <c r="F52" s="59" t="s">
        <v>43</v>
      </c>
      <c r="G52" s="120">
        <f>squat*0.65</f>
        <v>0</v>
      </c>
      <c r="H52" s="58"/>
      <c r="I52" s="59"/>
      <c r="J52" s="60"/>
      <c r="K52" s="61" t="s">
        <v>25</v>
      </c>
      <c r="L52" s="62"/>
      <c r="M52" s="79"/>
    </row>
    <row r="53" spans="1:13" ht="15.75" customHeight="1">
      <c r="A53" s="80"/>
      <c r="B53" s="63"/>
      <c r="C53" s="59"/>
      <c r="D53" s="59"/>
      <c r="E53" s="59"/>
      <c r="F53" s="59"/>
      <c r="G53" s="58"/>
      <c r="H53" s="59"/>
      <c r="I53" s="59"/>
      <c r="J53" s="64"/>
      <c r="K53" s="65" t="s">
        <v>26</v>
      </c>
      <c r="L53" s="66"/>
      <c r="M53" s="79"/>
    </row>
    <row r="54" spans="1:13" ht="15.75" customHeight="1">
      <c r="A54" s="80"/>
      <c r="B54" s="54" t="s">
        <v>27</v>
      </c>
      <c r="C54" s="67">
        <v>4</v>
      </c>
      <c r="D54" s="127" t="s">
        <v>24</v>
      </c>
      <c r="E54" s="123">
        <v>8</v>
      </c>
      <c r="F54" s="67" t="s">
        <v>43</v>
      </c>
      <c r="G54" s="125">
        <f>squat*0.7</f>
        <v>0</v>
      </c>
      <c r="H54" s="67"/>
      <c r="I54" s="67"/>
      <c r="J54" s="69"/>
      <c r="K54" s="70"/>
      <c r="L54" s="71"/>
      <c r="M54" s="79"/>
    </row>
    <row r="55" spans="1:13" ht="17.45" customHeight="1">
      <c r="A55" s="80"/>
      <c r="B55" s="63"/>
      <c r="C55" s="67"/>
      <c r="D55" s="67"/>
      <c r="E55" s="123"/>
      <c r="F55" s="67"/>
      <c r="G55" s="122"/>
      <c r="H55" s="67"/>
      <c r="I55" s="67"/>
      <c r="J55" s="69"/>
      <c r="K55" s="72"/>
      <c r="L55" s="73"/>
      <c r="M55" s="83"/>
    </row>
    <row r="56" spans="1:13" ht="17.1" customHeight="1">
      <c r="A56" s="80"/>
      <c r="B56" s="54" t="s">
        <v>28</v>
      </c>
      <c r="C56" s="59">
        <v>4</v>
      </c>
      <c r="D56" s="126" t="s">
        <v>24</v>
      </c>
      <c r="E56" s="82">
        <v>8</v>
      </c>
      <c r="F56" s="59" t="s">
        <v>43</v>
      </c>
      <c r="G56" s="120">
        <f>squat*0.75</f>
        <v>0</v>
      </c>
      <c r="H56" s="59"/>
      <c r="I56" s="59"/>
      <c r="J56" s="64"/>
      <c r="K56" s="14"/>
      <c r="L56" s="8"/>
      <c r="M56" s="83"/>
    </row>
    <row r="57" spans="1:13" ht="17.1" customHeight="1">
      <c r="A57" s="80"/>
      <c r="B57" s="63"/>
      <c r="C57" s="59"/>
      <c r="D57" s="59"/>
      <c r="E57" s="59"/>
      <c r="F57" s="59"/>
      <c r="G57" s="58"/>
      <c r="H57" s="59"/>
      <c r="I57" s="59"/>
      <c r="J57" s="64"/>
      <c r="K57" s="14"/>
      <c r="L57" s="8"/>
      <c r="M57" s="83"/>
    </row>
    <row r="58" spans="1:13" ht="17.1" customHeight="1">
      <c r="A58" s="80"/>
      <c r="B58" s="54" t="s">
        <v>29</v>
      </c>
      <c r="C58" s="67">
        <v>4</v>
      </c>
      <c r="D58" s="127" t="s">
        <v>24</v>
      </c>
      <c r="E58" s="123">
        <v>8</v>
      </c>
      <c r="F58" s="67" t="s">
        <v>43</v>
      </c>
      <c r="G58" s="125">
        <f>squat*0.8</f>
        <v>0</v>
      </c>
      <c r="H58" s="67"/>
      <c r="I58" s="67"/>
      <c r="J58" s="69"/>
      <c r="K58" s="14"/>
      <c r="L58" s="8"/>
      <c r="M58" s="83"/>
    </row>
    <row r="59" spans="1:13" ht="15.75" customHeight="1">
      <c r="A59" s="80"/>
      <c r="B59" s="74"/>
      <c r="C59" s="75"/>
      <c r="D59" s="75"/>
      <c r="E59" s="75"/>
      <c r="F59" s="75"/>
      <c r="G59" s="75"/>
      <c r="H59" s="75"/>
      <c r="I59" s="75"/>
      <c r="J59" s="76"/>
      <c r="K59" s="14"/>
      <c r="L59" s="8"/>
      <c r="M59" s="83"/>
    </row>
    <row r="60" spans="1:13" ht="15.75" customHeight="1">
      <c r="A60" s="84"/>
      <c r="B60" s="77"/>
      <c r="C60" s="77"/>
      <c r="D60" s="77"/>
      <c r="E60" s="77"/>
      <c r="F60" s="77"/>
      <c r="G60" s="77"/>
      <c r="H60" s="77"/>
      <c r="I60" s="77"/>
      <c r="J60" s="77"/>
      <c r="K60" s="85"/>
      <c r="L60" s="85"/>
      <c r="M60" s="83"/>
    </row>
    <row r="61" spans="1:13" ht="17.45" customHeight="1">
      <c r="A61" s="80"/>
      <c r="B61" s="12" t="s">
        <v>13</v>
      </c>
      <c r="C61" s="16"/>
      <c r="D61" s="16"/>
      <c r="E61" s="16"/>
      <c r="F61" s="16"/>
      <c r="G61" s="16"/>
      <c r="H61" s="16"/>
      <c r="I61" s="16"/>
      <c r="J61" s="17"/>
      <c r="K61" s="34"/>
      <c r="L61" s="35"/>
      <c r="M61" s="79"/>
    </row>
    <row r="62" spans="1:13" ht="18.75" customHeight="1">
      <c r="A62" s="80"/>
      <c r="B62" s="37" t="s">
        <v>14</v>
      </c>
      <c r="C62" s="121" t="s">
        <v>53</v>
      </c>
      <c r="D62" s="39"/>
      <c r="E62" s="39"/>
      <c r="F62" s="39"/>
      <c r="G62" s="39"/>
      <c r="H62" s="39"/>
      <c r="I62" s="39"/>
      <c r="J62" s="40"/>
      <c r="K62" s="41"/>
      <c r="L62" s="42"/>
      <c r="M62" s="79"/>
    </row>
    <row r="63" spans="1:13" ht="15.75" customHeight="1">
      <c r="A63" s="80"/>
      <c r="B63" s="43" t="s">
        <v>16</v>
      </c>
      <c r="C63" s="124" t="s">
        <v>54</v>
      </c>
      <c r="D63" s="39"/>
      <c r="E63" s="39"/>
      <c r="F63" s="39"/>
      <c r="G63" s="39"/>
      <c r="H63" s="39"/>
      <c r="I63" s="39"/>
      <c r="J63" s="40"/>
      <c r="K63" s="44"/>
      <c r="L63" s="45"/>
      <c r="M63" s="79"/>
    </row>
    <row r="64" spans="1:13" ht="17.45" customHeight="1">
      <c r="A64" s="80"/>
      <c r="B64" s="46"/>
      <c r="C64" s="47" t="s">
        <v>17</v>
      </c>
      <c r="D64" s="48"/>
      <c r="E64" s="49" t="s">
        <v>18</v>
      </c>
      <c r="F64" s="48"/>
      <c r="G64" s="50" t="s">
        <v>19</v>
      </c>
      <c r="H64" s="50" t="s">
        <v>20</v>
      </c>
      <c r="I64" s="50" t="s">
        <v>21</v>
      </c>
      <c r="J64" s="51"/>
      <c r="K64" s="52" t="s">
        <v>22</v>
      </c>
      <c r="L64" s="53"/>
      <c r="M64" s="79"/>
    </row>
    <row r="65" spans="1:13" ht="17.1" customHeight="1">
      <c r="A65" s="80"/>
      <c r="B65" s="54" t="s">
        <v>23</v>
      </c>
      <c r="C65" s="59">
        <v>4</v>
      </c>
      <c r="D65" s="126" t="s">
        <v>24</v>
      </c>
      <c r="E65" s="82">
        <v>8</v>
      </c>
      <c r="F65" s="138" t="s">
        <v>43</v>
      </c>
      <c r="G65" s="58">
        <f>bench*0.65</f>
        <v>0</v>
      </c>
      <c r="H65" s="131" t="s">
        <v>38</v>
      </c>
      <c r="I65" s="59"/>
      <c r="J65" s="60"/>
      <c r="K65" s="61" t="s">
        <v>25</v>
      </c>
      <c r="L65" s="62"/>
      <c r="M65" s="79"/>
    </row>
    <row r="66" spans="1:13" ht="15.75" customHeight="1">
      <c r="A66" s="80"/>
      <c r="B66" s="63"/>
      <c r="C66" s="59"/>
      <c r="D66" s="59"/>
      <c r="E66" s="82"/>
      <c r="F66" s="59"/>
      <c r="G66" s="58"/>
      <c r="H66" s="58"/>
      <c r="I66" s="59"/>
      <c r="J66" s="64"/>
      <c r="K66" s="65" t="s">
        <v>26</v>
      </c>
      <c r="L66" s="66"/>
      <c r="M66" s="79"/>
    </row>
    <row r="67" spans="1:13" ht="15.75" customHeight="1">
      <c r="A67" s="80"/>
      <c r="B67" s="54" t="s">
        <v>27</v>
      </c>
      <c r="C67" s="67">
        <v>4</v>
      </c>
      <c r="D67" s="127" t="s">
        <v>24</v>
      </c>
      <c r="E67" s="123">
        <v>8</v>
      </c>
      <c r="F67" s="137" t="s">
        <v>43</v>
      </c>
      <c r="G67" s="122">
        <f>bench*0.7</f>
        <v>0</v>
      </c>
      <c r="H67" s="130" t="s">
        <v>36</v>
      </c>
      <c r="I67" s="67"/>
      <c r="J67" s="69"/>
      <c r="K67" s="70"/>
      <c r="L67" s="71"/>
      <c r="M67" s="79"/>
    </row>
    <row r="68" spans="1:13" ht="17.45" customHeight="1">
      <c r="A68" s="80"/>
      <c r="B68" s="63"/>
      <c r="C68" s="67"/>
      <c r="D68" s="67"/>
      <c r="E68" s="123"/>
      <c r="F68" s="67"/>
      <c r="G68" s="122"/>
      <c r="H68" s="122"/>
      <c r="I68" s="67"/>
      <c r="J68" s="69"/>
      <c r="K68" s="72"/>
      <c r="L68" s="73"/>
      <c r="M68" s="83"/>
    </row>
    <row r="69" spans="1:13" ht="17.1" customHeight="1">
      <c r="A69" s="80"/>
      <c r="B69" s="54" t="s">
        <v>28</v>
      </c>
      <c r="C69" s="59">
        <v>4</v>
      </c>
      <c r="D69" s="126" t="s">
        <v>24</v>
      </c>
      <c r="E69" s="82">
        <v>8</v>
      </c>
      <c r="F69" s="138" t="s">
        <v>43</v>
      </c>
      <c r="G69" s="58">
        <f>bench*0.75</f>
        <v>0</v>
      </c>
      <c r="H69" s="131" t="s">
        <v>37</v>
      </c>
      <c r="I69" s="59"/>
      <c r="J69" s="64"/>
      <c r="K69" s="14"/>
      <c r="L69" s="8"/>
      <c r="M69" s="83"/>
    </row>
    <row r="70" spans="1:13" ht="17.1" customHeight="1">
      <c r="A70" s="80"/>
      <c r="B70" s="63"/>
      <c r="C70" s="59"/>
      <c r="D70" s="59"/>
      <c r="E70" s="82"/>
      <c r="F70" s="59"/>
      <c r="G70" s="58"/>
      <c r="H70" s="58"/>
      <c r="I70" s="59"/>
      <c r="J70" s="64"/>
      <c r="K70" s="14"/>
      <c r="L70" s="8"/>
      <c r="M70" s="83"/>
    </row>
    <row r="71" spans="1:13" ht="17.1" customHeight="1">
      <c r="A71" s="80"/>
      <c r="B71" s="54" t="s">
        <v>29</v>
      </c>
      <c r="C71" s="67">
        <v>4</v>
      </c>
      <c r="D71" s="127" t="s">
        <v>24</v>
      </c>
      <c r="E71" s="123">
        <v>8</v>
      </c>
      <c r="F71" s="137" t="s">
        <v>43</v>
      </c>
      <c r="G71" s="122">
        <f>bench*0.78</f>
        <v>0</v>
      </c>
      <c r="H71" s="130" t="s">
        <v>73</v>
      </c>
      <c r="I71" s="67"/>
      <c r="J71" s="69"/>
      <c r="K71" s="14"/>
      <c r="L71" s="8"/>
      <c r="M71" s="83"/>
    </row>
    <row r="72" spans="1:13" ht="15.75" customHeight="1">
      <c r="A72" s="80"/>
      <c r="B72" s="74"/>
      <c r="C72" s="75"/>
      <c r="D72" s="75"/>
      <c r="E72" s="75"/>
      <c r="F72" s="75"/>
      <c r="G72" s="75"/>
      <c r="H72" s="75"/>
      <c r="I72" s="75"/>
      <c r="J72" s="76"/>
      <c r="K72" s="14"/>
      <c r="L72" s="8"/>
      <c r="M72" s="83"/>
    </row>
    <row r="73" spans="1:13" ht="15.75" customHeight="1">
      <c r="A73" s="84"/>
      <c r="B73" s="77"/>
      <c r="C73" s="78"/>
      <c r="D73" s="78"/>
      <c r="E73" s="78"/>
      <c r="F73" s="78"/>
      <c r="G73" s="78"/>
      <c r="H73" s="78"/>
      <c r="I73" s="78"/>
      <c r="J73" s="78"/>
      <c r="K73" s="86"/>
      <c r="L73" s="86"/>
      <c r="M73" s="9"/>
    </row>
    <row r="74" spans="1:13" ht="17.45" customHeight="1">
      <c r="A74" s="80"/>
      <c r="B74" s="12" t="s">
        <v>13</v>
      </c>
      <c r="C74" s="16"/>
      <c r="D74" s="16"/>
      <c r="E74" s="16"/>
      <c r="F74" s="16"/>
      <c r="G74" s="16"/>
      <c r="H74" s="16"/>
      <c r="I74" s="16"/>
      <c r="J74" s="17"/>
      <c r="K74" s="34"/>
      <c r="L74" s="35"/>
      <c r="M74" s="36"/>
    </row>
    <row r="75" spans="1:13" ht="18.75" customHeight="1">
      <c r="A75" s="80"/>
      <c r="B75" s="37" t="s">
        <v>14</v>
      </c>
      <c r="C75" s="38" t="s">
        <v>40</v>
      </c>
      <c r="D75" s="39"/>
      <c r="E75" s="39"/>
      <c r="F75" s="39"/>
      <c r="G75" s="39"/>
      <c r="H75" s="39"/>
      <c r="I75" s="39"/>
      <c r="J75" s="40"/>
      <c r="K75" s="41"/>
      <c r="L75" s="42"/>
      <c r="M75" s="36"/>
    </row>
    <row r="76" spans="1:13" ht="15.75" customHeight="1">
      <c r="A76" s="80"/>
      <c r="B76" s="43" t="s">
        <v>16</v>
      </c>
      <c r="C76" s="124"/>
      <c r="D76" s="39"/>
      <c r="E76" s="39"/>
      <c r="F76" s="39"/>
      <c r="G76" s="39"/>
      <c r="H76" s="39"/>
      <c r="I76" s="39"/>
      <c r="J76" s="40"/>
      <c r="K76" s="44"/>
      <c r="L76" s="45"/>
      <c r="M76" s="36"/>
    </row>
    <row r="77" spans="1:13" ht="17.45" customHeight="1">
      <c r="A77" s="80"/>
      <c r="B77" s="46"/>
      <c r="C77" s="47" t="s">
        <v>17</v>
      </c>
      <c r="D77" s="48"/>
      <c r="E77" s="49" t="s">
        <v>18</v>
      </c>
      <c r="F77" s="48"/>
      <c r="G77" s="50" t="s">
        <v>19</v>
      </c>
      <c r="H77" s="50" t="s">
        <v>20</v>
      </c>
      <c r="I77" s="50" t="s">
        <v>21</v>
      </c>
      <c r="J77" s="51"/>
      <c r="K77" s="52" t="s">
        <v>22</v>
      </c>
      <c r="L77" s="53"/>
      <c r="M77" s="36"/>
    </row>
    <row r="78" spans="1:13" ht="17.1" customHeight="1">
      <c r="A78" s="80"/>
      <c r="B78" s="54" t="s">
        <v>23</v>
      </c>
      <c r="C78" s="59">
        <v>4</v>
      </c>
      <c r="D78" s="126" t="s">
        <v>24</v>
      </c>
      <c r="E78" s="82">
        <v>10</v>
      </c>
      <c r="F78" s="138" t="s">
        <v>43</v>
      </c>
      <c r="G78" s="58"/>
      <c r="H78" s="132" t="s">
        <v>38</v>
      </c>
      <c r="I78" s="59"/>
      <c r="J78" s="60"/>
      <c r="K78" s="61" t="s">
        <v>25</v>
      </c>
      <c r="L78" s="62"/>
      <c r="M78" s="36"/>
    </row>
    <row r="79" spans="1:13" ht="15.75" customHeight="1">
      <c r="A79" s="80"/>
      <c r="B79" s="63"/>
      <c r="C79" s="59"/>
      <c r="D79" s="59"/>
      <c r="E79" s="82"/>
      <c r="F79" s="59"/>
      <c r="G79" s="59"/>
      <c r="H79" s="58"/>
      <c r="I79" s="59"/>
      <c r="J79" s="64"/>
      <c r="K79" s="65" t="s">
        <v>26</v>
      </c>
      <c r="L79" s="66"/>
      <c r="M79" s="36"/>
    </row>
    <row r="80" spans="1:13" ht="15.75" customHeight="1">
      <c r="A80" s="80"/>
      <c r="B80" s="54" t="s">
        <v>27</v>
      </c>
      <c r="C80" s="67">
        <v>4</v>
      </c>
      <c r="D80" s="127" t="s">
        <v>24</v>
      </c>
      <c r="E80" s="123">
        <v>10</v>
      </c>
      <c r="F80" s="137" t="s">
        <v>43</v>
      </c>
      <c r="G80" s="67"/>
      <c r="H80" s="133" t="s">
        <v>36</v>
      </c>
      <c r="I80" s="67"/>
      <c r="J80" s="69"/>
      <c r="K80" s="70"/>
      <c r="L80" s="71"/>
      <c r="M80" s="36"/>
    </row>
    <row r="81" spans="1:13" ht="17.45" customHeight="1">
      <c r="A81" s="80"/>
      <c r="B81" s="63"/>
      <c r="C81" s="67"/>
      <c r="D81" s="67"/>
      <c r="E81" s="123"/>
      <c r="F81" s="67"/>
      <c r="G81" s="67"/>
      <c r="H81" s="122"/>
      <c r="I81" s="67"/>
      <c r="J81" s="69"/>
      <c r="K81" s="72"/>
      <c r="L81" s="73"/>
      <c r="M81" s="9"/>
    </row>
    <row r="82" spans="1:13" ht="17.1" customHeight="1">
      <c r="A82" s="11"/>
      <c r="B82" s="54" t="s">
        <v>28</v>
      </c>
      <c r="C82" s="59">
        <v>4</v>
      </c>
      <c r="D82" s="126" t="s">
        <v>24</v>
      </c>
      <c r="E82" s="82">
        <v>10</v>
      </c>
      <c r="F82" s="138" t="s">
        <v>43</v>
      </c>
      <c r="G82" s="59"/>
      <c r="H82" s="132" t="s">
        <v>36</v>
      </c>
      <c r="I82" s="59"/>
      <c r="J82" s="64"/>
      <c r="K82" s="14"/>
      <c r="L82" s="8"/>
      <c r="M82" s="9"/>
    </row>
    <row r="83" spans="1:13" ht="17.1" customHeight="1">
      <c r="A83" s="11"/>
      <c r="B83" s="63"/>
      <c r="C83" s="59"/>
      <c r="D83" s="57"/>
      <c r="E83" s="82"/>
      <c r="F83" s="59"/>
      <c r="G83" s="59"/>
      <c r="H83" s="58"/>
      <c r="I83" s="59"/>
      <c r="J83" s="64"/>
      <c r="K83" s="14"/>
      <c r="L83" s="8"/>
      <c r="M83" s="9"/>
    </row>
    <row r="84" spans="1:13" ht="17.1" customHeight="1">
      <c r="A84" s="11"/>
      <c r="B84" s="54" t="s">
        <v>29</v>
      </c>
      <c r="C84" s="67">
        <v>4</v>
      </c>
      <c r="D84" s="127" t="s">
        <v>24</v>
      </c>
      <c r="E84" s="123">
        <v>10</v>
      </c>
      <c r="F84" s="137" t="s">
        <v>43</v>
      </c>
      <c r="G84" s="67"/>
      <c r="H84" s="133" t="s">
        <v>37</v>
      </c>
      <c r="I84" s="67"/>
      <c r="J84" s="69"/>
      <c r="K84" s="14"/>
      <c r="L84" s="8"/>
      <c r="M84" s="9"/>
    </row>
    <row r="85" spans="1:13" ht="15.75" customHeight="1">
      <c r="A85" s="11"/>
      <c r="B85" s="74"/>
      <c r="C85" s="75"/>
      <c r="D85" s="75"/>
      <c r="E85" s="75"/>
      <c r="F85" s="75"/>
      <c r="G85" s="75"/>
      <c r="H85" s="75"/>
      <c r="I85" s="75"/>
      <c r="J85" s="76"/>
      <c r="K85" s="14"/>
      <c r="L85" s="8"/>
      <c r="M85" s="9"/>
    </row>
    <row r="86" spans="1:13" ht="17.45" customHeight="1" thickBot="1">
      <c r="A86" s="87"/>
      <c r="B86" s="151"/>
      <c r="C86" s="151"/>
      <c r="D86" s="151"/>
      <c r="E86" s="151"/>
      <c r="F86" s="151"/>
      <c r="G86" s="151"/>
      <c r="H86" s="151"/>
      <c r="I86" s="151"/>
      <c r="J86" s="151"/>
      <c r="K86" s="88"/>
      <c r="L86" s="88"/>
      <c r="M86" s="89"/>
    </row>
    <row r="87" spans="2:12" ht="15" customHeight="1">
      <c r="B87" s="174" t="s">
        <v>13</v>
      </c>
      <c r="C87" s="175"/>
      <c r="D87" s="175"/>
      <c r="E87" s="175"/>
      <c r="F87" s="175"/>
      <c r="G87" s="175"/>
      <c r="H87" s="175"/>
      <c r="I87" s="175"/>
      <c r="J87" s="176"/>
      <c r="K87" s="170"/>
      <c r="L87" s="35"/>
    </row>
    <row r="88" spans="2:12" ht="15" customHeight="1">
      <c r="B88" s="177" t="s">
        <v>14</v>
      </c>
      <c r="C88" s="38" t="s">
        <v>55</v>
      </c>
      <c r="D88" s="39"/>
      <c r="E88" s="39"/>
      <c r="F88" s="39"/>
      <c r="G88" s="39"/>
      <c r="H88" s="39"/>
      <c r="I88" s="39"/>
      <c r="J88" s="178"/>
      <c r="K88" s="171"/>
      <c r="L88" s="42"/>
    </row>
    <row r="89" spans="2:12" ht="15" customHeight="1" thickBot="1">
      <c r="B89" s="179" t="s">
        <v>16</v>
      </c>
      <c r="C89" s="81" t="s">
        <v>56</v>
      </c>
      <c r="D89" s="39"/>
      <c r="E89" s="39"/>
      <c r="F89" s="39"/>
      <c r="G89" s="39"/>
      <c r="H89" s="39"/>
      <c r="I89" s="39"/>
      <c r="J89" s="178"/>
      <c r="K89" s="172"/>
      <c r="L89" s="45"/>
    </row>
    <row r="90" spans="2:12" ht="15" customHeight="1">
      <c r="B90" s="180"/>
      <c r="C90" s="47" t="s">
        <v>17</v>
      </c>
      <c r="D90" s="48"/>
      <c r="E90" s="49" t="s">
        <v>18</v>
      </c>
      <c r="F90" s="48"/>
      <c r="G90" s="50" t="s">
        <v>19</v>
      </c>
      <c r="H90" s="50" t="s">
        <v>20</v>
      </c>
      <c r="I90" s="50" t="s">
        <v>21</v>
      </c>
      <c r="J90" s="181" t="s">
        <v>44</v>
      </c>
      <c r="K90" s="173" t="s">
        <v>22</v>
      </c>
      <c r="L90" s="158">
        <v>1</v>
      </c>
    </row>
    <row r="91" spans="2:12" ht="15" customHeight="1">
      <c r="B91" s="182" t="s">
        <v>23</v>
      </c>
      <c r="C91" s="198">
        <v>4</v>
      </c>
      <c r="D91" s="194" t="s">
        <v>24</v>
      </c>
      <c r="E91" s="199">
        <v>30</v>
      </c>
      <c r="F91" s="262" t="s">
        <v>43</v>
      </c>
      <c r="G91" s="195"/>
      <c r="H91" s="261" t="s">
        <v>38</v>
      </c>
      <c r="I91" s="195"/>
      <c r="J91" s="197"/>
      <c r="K91" s="159" t="s">
        <v>25</v>
      </c>
      <c r="L91" s="160">
        <v>1</v>
      </c>
    </row>
    <row r="92" spans="2:12" ht="15" customHeight="1" thickBot="1">
      <c r="B92" s="183"/>
      <c r="C92" s="200"/>
      <c r="D92" s="195"/>
      <c r="E92" s="195"/>
      <c r="F92" s="195"/>
      <c r="G92" s="195"/>
      <c r="H92" s="196"/>
      <c r="I92" s="195"/>
      <c r="J92" s="197"/>
      <c r="K92" s="161" t="s">
        <v>26</v>
      </c>
      <c r="L92" s="162">
        <v>1</v>
      </c>
    </row>
    <row r="93" spans="2:12" ht="15" customHeight="1" thickBot="1">
      <c r="B93" s="182" t="s">
        <v>27</v>
      </c>
      <c r="C93" s="185">
        <v>4</v>
      </c>
      <c r="D93" s="186" t="s">
        <v>24</v>
      </c>
      <c r="E93" s="187">
        <v>30</v>
      </c>
      <c r="F93" s="263" t="s">
        <v>43</v>
      </c>
      <c r="G93" s="188"/>
      <c r="H93" s="125" t="s">
        <v>36</v>
      </c>
      <c r="I93" s="188"/>
      <c r="J93" s="189"/>
      <c r="K93" s="163"/>
      <c r="L93" s="71"/>
    </row>
    <row r="94" spans="2:12" ht="15" customHeight="1">
      <c r="B94" s="183"/>
      <c r="C94" s="190"/>
      <c r="D94" s="188"/>
      <c r="E94" s="188"/>
      <c r="F94" s="188"/>
      <c r="G94" s="188"/>
      <c r="H94" s="139"/>
      <c r="I94" s="188"/>
      <c r="J94" s="189"/>
      <c r="K94" s="31"/>
      <c r="L94" s="164"/>
    </row>
    <row r="95" spans="2:12" ht="15" customHeight="1">
      <c r="B95" s="182" t="s">
        <v>28</v>
      </c>
      <c r="C95" s="198">
        <v>4</v>
      </c>
      <c r="D95" s="194" t="s">
        <v>24</v>
      </c>
      <c r="E95" s="199">
        <v>30</v>
      </c>
      <c r="F95" s="262" t="s">
        <v>43</v>
      </c>
      <c r="G95" s="195"/>
      <c r="H95" s="261" t="s">
        <v>36</v>
      </c>
      <c r="I95" s="195"/>
      <c r="J95" s="197"/>
      <c r="K95" s="21"/>
      <c r="L95" s="165"/>
    </row>
    <row r="96" spans="2:12" ht="15" customHeight="1">
      <c r="B96" s="183"/>
      <c r="C96" s="200"/>
      <c r="D96" s="195"/>
      <c r="E96" s="195"/>
      <c r="F96" s="195"/>
      <c r="G96" s="195"/>
      <c r="H96" s="196"/>
      <c r="I96" s="195"/>
      <c r="J96" s="197"/>
      <c r="K96" s="21"/>
      <c r="L96" s="165"/>
    </row>
    <row r="97" spans="2:12" ht="15" customHeight="1">
      <c r="B97" s="182" t="s">
        <v>29</v>
      </c>
      <c r="C97" s="185">
        <v>4</v>
      </c>
      <c r="D97" s="186" t="s">
        <v>24</v>
      </c>
      <c r="E97" s="187">
        <v>30</v>
      </c>
      <c r="F97" s="263" t="s">
        <v>43</v>
      </c>
      <c r="G97" s="188"/>
      <c r="H97" s="125" t="s">
        <v>37</v>
      </c>
      <c r="I97" s="188"/>
      <c r="J97" s="189"/>
      <c r="K97" s="21"/>
      <c r="L97" s="165"/>
    </row>
    <row r="98" spans="2:12" ht="15" customHeight="1" thickBot="1">
      <c r="B98" s="184"/>
      <c r="C98" s="191"/>
      <c r="D98" s="192"/>
      <c r="E98" s="192"/>
      <c r="F98" s="192"/>
      <c r="G98" s="192"/>
      <c r="H98" s="192"/>
      <c r="I98" s="192"/>
      <c r="J98" s="193"/>
      <c r="K98" s="21"/>
      <c r="L98" s="165"/>
    </row>
    <row r="99" spans="2:12" ht="15" customHeight="1">
      <c r="B99" s="155"/>
      <c r="C99" s="168"/>
      <c r="D99" s="168"/>
      <c r="E99" s="169"/>
      <c r="F99" s="146"/>
      <c r="G99" s="146"/>
      <c r="H99" s="168"/>
      <c r="I99" s="146"/>
      <c r="J99" s="146"/>
      <c r="K99" s="146"/>
      <c r="L99" s="165"/>
    </row>
    <row r="100" spans="2:12" ht="15" customHeight="1">
      <c r="B100" s="156"/>
      <c r="C100" s="146"/>
      <c r="D100" s="146"/>
      <c r="E100" s="146"/>
      <c r="F100" s="146"/>
      <c r="G100" s="146"/>
      <c r="H100" s="146"/>
      <c r="I100" s="146"/>
      <c r="J100" s="146"/>
      <c r="K100" s="146"/>
      <c r="L100" s="166"/>
    </row>
  </sheetData>
  <printOptions/>
  <pageMargins left="0.75" right="0.75" top="1" bottom="1" header="0.5" footer="0.5"/>
  <pageSetup horizontalDpi="600" verticalDpi="600" orientation="portrait" r:id="rId2"/>
  <headerFooter>
    <oddFooter>&amp;L&amp;"Helvetica,Regular"&amp;12&amp;K000000	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"/>
  <sheetViews>
    <sheetView showGridLines="0" showRowColHeaders="0" workbookViewId="0" topLeftCell="A1">
      <selection activeCell="G1" sqref="G1"/>
    </sheetView>
  </sheetViews>
  <sheetFormatPr defaultColWidth="6.59765625" defaultRowHeight="15" customHeight="1"/>
  <cols>
    <col min="1" max="1" width="2.59765625" style="90" customWidth="1"/>
    <col min="2" max="2" width="8.09765625" style="90" customWidth="1"/>
    <col min="3" max="3" width="6.59765625" style="90" customWidth="1"/>
    <col min="4" max="4" width="1.69921875" style="90" customWidth="1"/>
    <col min="5" max="5" width="6.59765625" style="90" customWidth="1"/>
    <col min="6" max="6" width="1.69921875" style="90" customWidth="1"/>
    <col min="7" max="7" width="10" style="90" customWidth="1"/>
    <col min="8" max="8" width="6.59765625" style="90" customWidth="1"/>
    <col min="9" max="9" width="8.59765625" style="90" customWidth="1"/>
    <col min="10" max="10" width="6.59765625" style="90" customWidth="1"/>
    <col min="11" max="11" width="16.3984375" style="90" customWidth="1"/>
    <col min="12" max="12" width="5.19921875" style="90" customWidth="1"/>
    <col min="13" max="256" width="6.59765625" style="90" customWidth="1"/>
  </cols>
  <sheetData>
    <row r="1" spans="1:13" ht="15.75" customHeight="1">
      <c r="A1" s="2"/>
      <c r="B1" s="91"/>
      <c r="C1" s="91"/>
      <c r="D1" s="91"/>
      <c r="E1" s="91"/>
      <c r="F1" s="91"/>
      <c r="G1" s="91"/>
      <c r="H1" s="4"/>
      <c r="I1" s="4"/>
      <c r="J1" s="4"/>
      <c r="K1" s="4"/>
      <c r="L1" s="4"/>
      <c r="M1" s="5"/>
    </row>
    <row r="2" spans="1:13" ht="17.45" customHeight="1">
      <c r="A2" s="11"/>
      <c r="B2" s="12" t="s">
        <v>3</v>
      </c>
      <c r="C2" s="16"/>
      <c r="D2" s="16"/>
      <c r="E2" s="16"/>
      <c r="F2" s="16"/>
      <c r="G2" s="17"/>
      <c r="H2" s="14"/>
      <c r="I2" s="8"/>
      <c r="J2" s="8"/>
      <c r="K2" s="8"/>
      <c r="L2" s="8"/>
      <c r="M2" s="9"/>
    </row>
    <row r="3" spans="1:13" ht="17.1" customHeight="1">
      <c r="A3" s="11"/>
      <c r="B3" s="20"/>
      <c r="C3" s="21"/>
      <c r="D3" s="21"/>
      <c r="E3" s="21"/>
      <c r="F3" s="21"/>
      <c r="G3" s="22"/>
      <c r="H3" s="14"/>
      <c r="I3" s="8"/>
      <c r="J3" s="8"/>
      <c r="K3" s="8"/>
      <c r="L3" s="8"/>
      <c r="M3" s="9"/>
    </row>
    <row r="4" spans="1:13" ht="17.1" customHeight="1">
      <c r="A4" s="11"/>
      <c r="B4" s="20"/>
      <c r="C4" s="21"/>
      <c r="D4" s="21"/>
      <c r="E4" s="21"/>
      <c r="F4" s="21"/>
      <c r="G4" s="22"/>
      <c r="H4" s="14"/>
      <c r="I4" s="8"/>
      <c r="J4" s="8"/>
      <c r="K4" s="8"/>
      <c r="L4" s="8"/>
      <c r="M4" s="9"/>
    </row>
    <row r="5" spans="1:13" ht="17.1" customHeight="1">
      <c r="A5" s="11"/>
      <c r="B5" s="20"/>
      <c r="C5" s="21"/>
      <c r="D5" s="21"/>
      <c r="E5" s="21"/>
      <c r="F5" s="21"/>
      <c r="G5" s="22"/>
      <c r="H5" s="14"/>
      <c r="I5" s="8"/>
      <c r="J5" s="8"/>
      <c r="K5" s="8"/>
      <c r="L5" s="8"/>
      <c r="M5" s="9"/>
    </row>
    <row r="6" spans="1:13" ht="17.1" customHeight="1">
      <c r="A6" s="11"/>
      <c r="B6" s="20"/>
      <c r="C6" s="21"/>
      <c r="D6" s="21"/>
      <c r="E6" s="21"/>
      <c r="F6" s="21"/>
      <c r="G6" s="22"/>
      <c r="H6" s="14"/>
      <c r="I6" s="8"/>
      <c r="J6" s="8"/>
      <c r="K6" s="8"/>
      <c r="L6" s="8"/>
      <c r="M6" s="9"/>
    </row>
    <row r="7" spans="1:13" ht="17.1" customHeight="1">
      <c r="A7" s="11"/>
      <c r="B7" s="20"/>
      <c r="C7" s="21"/>
      <c r="D7" s="21"/>
      <c r="E7" s="21"/>
      <c r="F7" s="21"/>
      <c r="G7" s="22"/>
      <c r="H7" s="14"/>
      <c r="I7" s="8"/>
      <c r="J7" s="8"/>
      <c r="K7" s="8"/>
      <c r="L7" s="8"/>
      <c r="M7" s="9"/>
    </row>
    <row r="8" spans="1:13" ht="17.1" customHeight="1">
      <c r="A8" s="11"/>
      <c r="B8" s="20"/>
      <c r="C8" s="21"/>
      <c r="D8" s="21"/>
      <c r="E8" s="21"/>
      <c r="F8" s="21"/>
      <c r="G8" s="22"/>
      <c r="H8" s="14"/>
      <c r="I8" s="8"/>
      <c r="J8" s="8"/>
      <c r="K8" s="8"/>
      <c r="L8" s="8"/>
      <c r="M8" s="9"/>
    </row>
    <row r="9" spans="1:13" ht="15.75" customHeight="1">
      <c r="A9" s="11"/>
      <c r="B9" s="26"/>
      <c r="C9" s="27"/>
      <c r="D9" s="27"/>
      <c r="E9" s="27"/>
      <c r="F9" s="27"/>
      <c r="G9" s="28"/>
      <c r="H9" s="14"/>
      <c r="I9" s="8"/>
      <c r="J9" s="8"/>
      <c r="K9" s="8"/>
      <c r="L9" s="8"/>
      <c r="M9" s="9"/>
    </row>
    <row r="10" spans="1:13" ht="17.45" customHeight="1">
      <c r="A10" s="6"/>
      <c r="B10" s="73"/>
      <c r="C10" s="73"/>
      <c r="D10" s="73"/>
      <c r="E10" s="73"/>
      <c r="F10" s="73"/>
      <c r="G10" s="73"/>
      <c r="H10" s="8"/>
      <c r="I10" s="8"/>
      <c r="J10" s="8"/>
      <c r="K10" s="8"/>
      <c r="L10" s="8"/>
      <c r="M10" s="9"/>
    </row>
    <row r="11" spans="1:13" ht="17.1" customHeight="1">
      <c r="A11" s="6"/>
      <c r="B11" s="92"/>
      <c r="C11" s="92"/>
      <c r="D11" s="92"/>
      <c r="E11" s="92"/>
      <c r="F11" s="92"/>
      <c r="G11" s="92"/>
      <c r="H11" s="92"/>
      <c r="I11" s="92"/>
      <c r="J11" s="92"/>
      <c r="K11" s="93"/>
      <c r="L11" s="93"/>
      <c r="M11" s="94"/>
    </row>
    <row r="12" spans="1:13" ht="18.75" customHeight="1">
      <c r="A12" s="6"/>
      <c r="B12" s="95"/>
      <c r="C12" s="95"/>
      <c r="D12" s="92"/>
      <c r="E12" s="92"/>
      <c r="F12" s="92"/>
      <c r="G12" s="92"/>
      <c r="H12" s="92"/>
      <c r="I12" s="92"/>
      <c r="J12" s="92"/>
      <c r="K12" s="93"/>
      <c r="L12" s="93"/>
      <c r="M12" s="94"/>
    </row>
    <row r="13" spans="1:13" ht="17.1" customHeight="1">
      <c r="A13" s="6"/>
      <c r="B13" s="92"/>
      <c r="C13" s="96"/>
      <c r="D13" s="92"/>
      <c r="E13" s="92"/>
      <c r="F13" s="92"/>
      <c r="G13" s="92"/>
      <c r="H13" s="92"/>
      <c r="I13" s="92"/>
      <c r="J13" s="92"/>
      <c r="K13" s="93"/>
      <c r="L13" s="93"/>
      <c r="M13" s="94"/>
    </row>
    <row r="14" spans="1:13" ht="17.1" customHeight="1">
      <c r="A14" s="6"/>
      <c r="B14" s="92"/>
      <c r="C14" s="97"/>
      <c r="D14" s="98"/>
      <c r="E14" s="99"/>
      <c r="F14" s="98"/>
      <c r="G14" s="98"/>
      <c r="H14" s="98"/>
      <c r="I14" s="98"/>
      <c r="J14" s="98"/>
      <c r="K14" s="100"/>
      <c r="L14" s="93"/>
      <c r="M14" s="94"/>
    </row>
    <row r="15" spans="1:13" ht="15.75" customHeight="1">
      <c r="A15" s="6"/>
      <c r="B15" s="85"/>
      <c r="C15" s="86"/>
      <c r="D15" s="86"/>
      <c r="E15" s="101"/>
      <c r="F15" s="86"/>
      <c r="G15" s="102"/>
      <c r="H15" s="102"/>
      <c r="I15" s="86"/>
      <c r="J15" s="102"/>
      <c r="K15" s="103"/>
      <c r="L15" s="86"/>
      <c r="M15" s="94"/>
    </row>
    <row r="16" spans="1:13" ht="17.45" customHeight="1">
      <c r="A16" s="11"/>
      <c r="B16" s="12" t="s">
        <v>30</v>
      </c>
      <c r="C16" s="16"/>
      <c r="D16" s="16"/>
      <c r="E16" s="16"/>
      <c r="F16" s="16"/>
      <c r="G16" s="16"/>
      <c r="H16" s="16"/>
      <c r="I16" s="16"/>
      <c r="J16" s="17"/>
      <c r="K16" s="34"/>
      <c r="L16" s="35"/>
      <c r="M16" s="104"/>
    </row>
    <row r="17" spans="1:13" ht="18.75" customHeight="1">
      <c r="A17" s="11"/>
      <c r="B17" s="37" t="s">
        <v>14</v>
      </c>
      <c r="C17" s="121" t="s">
        <v>57</v>
      </c>
      <c r="D17" s="39"/>
      <c r="E17" s="39"/>
      <c r="F17" s="39"/>
      <c r="G17" s="39"/>
      <c r="H17" s="39"/>
      <c r="I17" s="39"/>
      <c r="J17" s="40"/>
      <c r="K17" s="41"/>
      <c r="L17" s="42"/>
      <c r="M17" s="104"/>
    </row>
    <row r="18" spans="1:13" ht="15.75" customHeight="1" thickBot="1">
      <c r="A18" s="11"/>
      <c r="B18" s="43" t="s">
        <v>16</v>
      </c>
      <c r="C18" s="124" t="s">
        <v>74</v>
      </c>
      <c r="D18" s="39"/>
      <c r="E18" s="39"/>
      <c r="F18" s="39"/>
      <c r="G18" s="39"/>
      <c r="H18" s="39"/>
      <c r="I18" s="39"/>
      <c r="J18" s="40"/>
      <c r="K18" s="44"/>
      <c r="L18" s="45"/>
      <c r="M18" s="104"/>
    </row>
    <row r="19" spans="1:13" ht="17.45" customHeight="1">
      <c r="A19" s="11"/>
      <c r="B19" s="46"/>
      <c r="C19" s="47" t="s">
        <v>17</v>
      </c>
      <c r="D19" s="48"/>
      <c r="E19" s="49" t="s">
        <v>18</v>
      </c>
      <c r="F19" s="48"/>
      <c r="G19" s="50" t="s">
        <v>19</v>
      </c>
      <c r="H19" s="50" t="s">
        <v>20</v>
      </c>
      <c r="I19" s="50" t="s">
        <v>21</v>
      </c>
      <c r="J19" s="51"/>
      <c r="K19" s="52" t="s">
        <v>22</v>
      </c>
      <c r="L19" s="53"/>
      <c r="M19" s="104"/>
    </row>
    <row r="20" spans="1:13" ht="17.1" customHeight="1">
      <c r="A20" s="11"/>
      <c r="B20" s="54" t="s">
        <v>23</v>
      </c>
      <c r="C20" s="59">
        <v>1</v>
      </c>
      <c r="D20" s="126" t="s">
        <v>24</v>
      </c>
      <c r="E20" s="82">
        <v>3</v>
      </c>
      <c r="F20" s="59" t="s">
        <v>43</v>
      </c>
      <c r="G20" s="58"/>
      <c r="H20" s="58"/>
      <c r="I20" s="59"/>
      <c r="J20" s="60"/>
      <c r="K20" s="61" t="s">
        <v>25</v>
      </c>
      <c r="L20" s="62"/>
      <c r="M20" s="104"/>
    </row>
    <row r="21" spans="1:13" ht="15.75" customHeight="1" thickBot="1">
      <c r="A21" s="11"/>
      <c r="B21" s="63"/>
      <c r="C21" s="59">
        <v>3</v>
      </c>
      <c r="D21" s="59" t="s">
        <v>24</v>
      </c>
      <c r="E21" s="82">
        <v>3</v>
      </c>
      <c r="F21" s="59" t="s">
        <v>43</v>
      </c>
      <c r="G21" s="58">
        <f>G20*0.85</f>
        <v>0</v>
      </c>
      <c r="H21" s="59"/>
      <c r="I21" s="59"/>
      <c r="J21" s="64"/>
      <c r="K21" s="65" t="s">
        <v>26</v>
      </c>
      <c r="L21" s="66"/>
      <c r="M21" s="104"/>
    </row>
    <row r="22" spans="1:13" ht="15.75" customHeight="1" thickBot="1">
      <c r="A22" s="11"/>
      <c r="B22" s="54" t="s">
        <v>27</v>
      </c>
      <c r="C22" s="67">
        <v>1</v>
      </c>
      <c r="D22" s="127" t="s">
        <v>24</v>
      </c>
      <c r="E22" s="123">
        <v>3</v>
      </c>
      <c r="F22" s="67" t="s">
        <v>43</v>
      </c>
      <c r="G22" s="122"/>
      <c r="H22" s="67"/>
      <c r="I22" s="67"/>
      <c r="J22" s="69"/>
      <c r="K22" s="70"/>
      <c r="L22" s="71"/>
      <c r="M22" s="104"/>
    </row>
    <row r="23" spans="1:13" ht="17.45" customHeight="1">
      <c r="A23" s="11"/>
      <c r="B23" s="63"/>
      <c r="C23" s="67">
        <v>3</v>
      </c>
      <c r="D23" s="67" t="s">
        <v>24</v>
      </c>
      <c r="E23" s="123">
        <v>3</v>
      </c>
      <c r="F23" s="67" t="s">
        <v>43</v>
      </c>
      <c r="G23" s="122">
        <f>G22*0.85</f>
        <v>0</v>
      </c>
      <c r="H23" s="67"/>
      <c r="I23" s="67"/>
      <c r="J23" s="69"/>
      <c r="K23" s="72"/>
      <c r="L23" s="73"/>
      <c r="M23" s="94"/>
    </row>
    <row r="24" spans="1:13" ht="17.1" customHeight="1">
      <c r="A24" s="11"/>
      <c r="B24" s="54" t="s">
        <v>28</v>
      </c>
      <c r="C24" s="59">
        <v>1</v>
      </c>
      <c r="D24" s="126" t="s">
        <v>24</v>
      </c>
      <c r="E24" s="82">
        <v>3</v>
      </c>
      <c r="F24" s="59" t="s">
        <v>43</v>
      </c>
      <c r="G24" s="58"/>
      <c r="H24" s="59"/>
      <c r="I24" s="59"/>
      <c r="J24" s="64"/>
      <c r="K24" s="14"/>
      <c r="L24" s="8"/>
      <c r="M24" s="94"/>
    </row>
    <row r="25" spans="1:13" ht="17.1" customHeight="1">
      <c r="A25" s="11"/>
      <c r="B25" s="63"/>
      <c r="C25" s="59">
        <v>3</v>
      </c>
      <c r="D25" s="59" t="s">
        <v>24</v>
      </c>
      <c r="E25" s="82">
        <v>3</v>
      </c>
      <c r="F25" s="59" t="s">
        <v>43</v>
      </c>
      <c r="G25" s="58">
        <f>clean*0.875</f>
        <v>0</v>
      </c>
      <c r="H25" s="59"/>
      <c r="I25" s="59"/>
      <c r="J25" s="64"/>
      <c r="K25" s="14"/>
      <c r="L25" s="8"/>
      <c r="M25" s="94"/>
    </row>
    <row r="26" spans="1:13" ht="17.1" customHeight="1">
      <c r="A26" s="11"/>
      <c r="B26" s="54" t="s">
        <v>29</v>
      </c>
      <c r="C26" s="67">
        <v>1</v>
      </c>
      <c r="D26" s="127" t="s">
        <v>24</v>
      </c>
      <c r="E26" s="123">
        <v>3</v>
      </c>
      <c r="F26" s="67" t="s">
        <v>43</v>
      </c>
      <c r="G26" s="122"/>
      <c r="H26" s="67"/>
      <c r="I26" s="67"/>
      <c r="J26" s="69"/>
      <c r="K26" s="14"/>
      <c r="L26" s="8"/>
      <c r="M26" s="94"/>
    </row>
    <row r="27" spans="1:13" ht="15.75" customHeight="1" thickBot="1">
      <c r="A27" s="11"/>
      <c r="B27" s="74"/>
      <c r="C27" s="67">
        <v>3</v>
      </c>
      <c r="D27" s="67" t="s">
        <v>24</v>
      </c>
      <c r="E27" s="123">
        <v>3</v>
      </c>
      <c r="F27" s="67" t="s">
        <v>43</v>
      </c>
      <c r="G27" s="129">
        <f>clean*0.9</f>
        <v>0</v>
      </c>
      <c r="H27" s="75"/>
      <c r="I27" s="75"/>
      <c r="J27" s="76"/>
      <c r="K27" s="14"/>
      <c r="L27" s="8"/>
      <c r="M27" s="94"/>
    </row>
    <row r="28" spans="1:13" ht="15.75" customHeight="1" thickBot="1">
      <c r="A28" s="6"/>
      <c r="B28" s="107"/>
      <c r="C28" s="108"/>
      <c r="D28" s="107"/>
      <c r="E28" s="107"/>
      <c r="F28" s="107"/>
      <c r="G28" s="107"/>
      <c r="H28" s="107"/>
      <c r="I28" s="107"/>
      <c r="J28" s="107"/>
      <c r="K28" s="86"/>
      <c r="L28" s="86"/>
      <c r="M28" s="94"/>
    </row>
    <row r="29" spans="1:13" ht="17.45" customHeight="1">
      <c r="A29" s="11"/>
      <c r="B29" s="12" t="s">
        <v>30</v>
      </c>
      <c r="C29" s="16"/>
      <c r="D29" s="16"/>
      <c r="E29" s="16"/>
      <c r="F29" s="16"/>
      <c r="G29" s="16"/>
      <c r="H29" s="16"/>
      <c r="I29" s="16"/>
      <c r="J29" s="17"/>
      <c r="K29" s="34"/>
      <c r="L29" s="35"/>
      <c r="M29" s="104"/>
    </row>
    <row r="30" spans="1:13" ht="18.75" customHeight="1">
      <c r="A30" s="11"/>
      <c r="B30" s="37" t="s">
        <v>14</v>
      </c>
      <c r="C30" s="121" t="s">
        <v>58</v>
      </c>
      <c r="D30" s="39"/>
      <c r="E30" s="39"/>
      <c r="F30" s="39"/>
      <c r="G30" s="39"/>
      <c r="H30" s="39"/>
      <c r="I30" s="39"/>
      <c r="J30" s="40"/>
      <c r="K30" s="41"/>
      <c r="L30" s="42"/>
      <c r="M30" s="104"/>
    </row>
    <row r="31" spans="1:13" ht="15.75" customHeight="1">
      <c r="A31" s="11"/>
      <c r="B31" s="43" t="s">
        <v>16</v>
      </c>
      <c r="C31" s="81" t="s">
        <v>59</v>
      </c>
      <c r="D31" s="39"/>
      <c r="E31" s="39"/>
      <c r="F31" s="39"/>
      <c r="G31" s="39"/>
      <c r="H31" s="39"/>
      <c r="I31" s="39"/>
      <c r="J31" s="40"/>
      <c r="K31" s="44"/>
      <c r="L31" s="45"/>
      <c r="M31" s="104"/>
    </row>
    <row r="32" spans="1:13" ht="17.45" customHeight="1">
      <c r="A32" s="11"/>
      <c r="B32" s="46"/>
      <c r="C32" s="47" t="s">
        <v>17</v>
      </c>
      <c r="D32" s="48"/>
      <c r="E32" s="49" t="s">
        <v>18</v>
      </c>
      <c r="F32" s="48"/>
      <c r="G32" s="50" t="s">
        <v>19</v>
      </c>
      <c r="H32" s="50" t="s">
        <v>20</v>
      </c>
      <c r="I32" s="50" t="s">
        <v>21</v>
      </c>
      <c r="J32" s="51"/>
      <c r="K32" s="52" t="s">
        <v>22</v>
      </c>
      <c r="L32" s="53"/>
      <c r="M32" s="104"/>
    </row>
    <row r="33" spans="1:13" ht="17.1" customHeight="1">
      <c r="A33" s="11"/>
      <c r="B33" s="54" t="s">
        <v>23</v>
      </c>
      <c r="C33" s="59">
        <v>3</v>
      </c>
      <c r="D33" s="55" t="s">
        <v>24</v>
      </c>
      <c r="E33" s="82">
        <v>5</v>
      </c>
      <c r="F33" s="59" t="s">
        <v>43</v>
      </c>
      <c r="G33" s="58">
        <f>jerk*0.55</f>
        <v>0</v>
      </c>
      <c r="H33" s="58"/>
      <c r="I33" s="59"/>
      <c r="J33" s="60"/>
      <c r="K33" s="61" t="s">
        <v>25</v>
      </c>
      <c r="L33" s="62"/>
      <c r="M33" s="104"/>
    </row>
    <row r="34" spans="1:13" ht="15.75" customHeight="1">
      <c r="A34" s="11"/>
      <c r="B34" s="63"/>
      <c r="C34" s="59"/>
      <c r="D34" s="59"/>
      <c r="E34" s="82"/>
      <c r="F34" s="59"/>
      <c r="G34" s="58"/>
      <c r="H34" s="59"/>
      <c r="I34" s="59"/>
      <c r="J34" s="64"/>
      <c r="K34" s="65" t="s">
        <v>26</v>
      </c>
      <c r="L34" s="66"/>
      <c r="M34" s="104"/>
    </row>
    <row r="35" spans="1:13" ht="15.75" customHeight="1">
      <c r="A35" s="11"/>
      <c r="B35" s="54" t="s">
        <v>27</v>
      </c>
      <c r="C35" s="67">
        <v>3</v>
      </c>
      <c r="D35" s="127" t="s">
        <v>24</v>
      </c>
      <c r="E35" s="123">
        <v>5</v>
      </c>
      <c r="F35" s="67" t="s">
        <v>43</v>
      </c>
      <c r="G35" s="122">
        <f>jerk*0.6</f>
        <v>0</v>
      </c>
      <c r="H35" s="67"/>
      <c r="I35" s="67"/>
      <c r="J35" s="69"/>
      <c r="K35" s="70"/>
      <c r="L35" s="71"/>
      <c r="M35" s="104"/>
    </row>
    <row r="36" spans="1:13" ht="17.45" customHeight="1">
      <c r="A36" s="11"/>
      <c r="B36" s="63"/>
      <c r="C36" s="67"/>
      <c r="D36" s="67"/>
      <c r="E36" s="123"/>
      <c r="F36" s="67"/>
      <c r="G36" s="122"/>
      <c r="H36" s="67"/>
      <c r="I36" s="67"/>
      <c r="J36" s="69"/>
      <c r="K36" s="72"/>
      <c r="L36" s="73"/>
      <c r="M36" s="94"/>
    </row>
    <row r="37" spans="1:13" ht="17.1" customHeight="1">
      <c r="A37" s="11"/>
      <c r="B37" s="54" t="s">
        <v>28</v>
      </c>
      <c r="C37" s="59">
        <v>3</v>
      </c>
      <c r="D37" s="126" t="s">
        <v>24</v>
      </c>
      <c r="E37" s="82">
        <v>5</v>
      </c>
      <c r="F37" s="138" t="s">
        <v>43</v>
      </c>
      <c r="G37" s="58">
        <f>jerk*0.65</f>
        <v>0</v>
      </c>
      <c r="H37" s="59"/>
      <c r="I37" s="59"/>
      <c r="J37" s="64"/>
      <c r="K37" s="14"/>
      <c r="L37" s="8"/>
      <c r="M37" s="94"/>
    </row>
    <row r="38" spans="1:13" ht="17.1" customHeight="1">
      <c r="A38" s="11"/>
      <c r="B38" s="63"/>
      <c r="C38" s="59"/>
      <c r="D38" s="59"/>
      <c r="E38" s="82"/>
      <c r="F38" s="59"/>
      <c r="G38" s="58"/>
      <c r="H38" s="59"/>
      <c r="I38" s="59"/>
      <c r="J38" s="64"/>
      <c r="K38" s="14"/>
      <c r="L38" s="8"/>
      <c r="M38" s="94"/>
    </row>
    <row r="39" spans="1:13" ht="17.1" customHeight="1">
      <c r="A39" s="11"/>
      <c r="B39" s="54" t="s">
        <v>29</v>
      </c>
      <c r="C39" s="67">
        <v>3</v>
      </c>
      <c r="D39" s="127" t="s">
        <v>24</v>
      </c>
      <c r="E39" s="123">
        <v>5</v>
      </c>
      <c r="F39" s="137" t="s">
        <v>43</v>
      </c>
      <c r="G39" s="122">
        <f>jerk*0.7</f>
        <v>0</v>
      </c>
      <c r="H39" s="67"/>
      <c r="I39" s="67"/>
      <c r="J39" s="69"/>
      <c r="K39" s="14"/>
      <c r="L39" s="8"/>
      <c r="M39" s="94"/>
    </row>
    <row r="40" spans="1:13" ht="15.75" customHeight="1">
      <c r="A40" s="11"/>
      <c r="B40" s="74"/>
      <c r="C40" s="75"/>
      <c r="D40" s="75"/>
      <c r="E40" s="128"/>
      <c r="F40" s="75"/>
      <c r="G40" s="129"/>
      <c r="H40" s="75"/>
      <c r="I40" s="75"/>
      <c r="J40" s="76"/>
      <c r="K40" s="14"/>
      <c r="L40" s="8"/>
      <c r="M40" s="94"/>
    </row>
    <row r="41" spans="1:13" ht="15.75" customHeight="1">
      <c r="A41" s="6"/>
      <c r="B41" s="107"/>
      <c r="C41" s="107"/>
      <c r="D41" s="107"/>
      <c r="E41" s="107"/>
      <c r="F41" s="107"/>
      <c r="G41" s="107"/>
      <c r="H41" s="107"/>
      <c r="I41" s="107"/>
      <c r="J41" s="107"/>
      <c r="K41" s="86"/>
      <c r="L41" s="86"/>
      <c r="M41" s="94"/>
    </row>
    <row r="42" spans="1:13" ht="17.45" customHeight="1">
      <c r="A42" s="11"/>
      <c r="B42" s="12" t="s">
        <v>30</v>
      </c>
      <c r="C42" s="16"/>
      <c r="D42" s="16"/>
      <c r="E42" s="16"/>
      <c r="F42" s="16"/>
      <c r="G42" s="16"/>
      <c r="H42" s="16"/>
      <c r="I42" s="16"/>
      <c r="J42" s="17"/>
      <c r="K42" s="34"/>
      <c r="L42" s="35"/>
      <c r="M42" s="104"/>
    </row>
    <row r="43" spans="1:13" ht="18.75" customHeight="1">
      <c r="A43" s="11"/>
      <c r="B43" s="37" t="s">
        <v>14</v>
      </c>
      <c r="C43" s="38" t="s">
        <v>60</v>
      </c>
      <c r="D43" s="39"/>
      <c r="E43" s="39"/>
      <c r="F43" s="39"/>
      <c r="G43" s="39"/>
      <c r="H43" s="39"/>
      <c r="I43" s="39"/>
      <c r="J43" s="40"/>
      <c r="K43" s="41"/>
      <c r="L43" s="42"/>
      <c r="M43" s="104"/>
    </row>
    <row r="44" spans="1:13" ht="15.75" customHeight="1">
      <c r="A44" s="11"/>
      <c r="B44" s="43" t="s">
        <v>16</v>
      </c>
      <c r="C44" s="124"/>
      <c r="D44" s="39"/>
      <c r="E44" s="39"/>
      <c r="F44" s="39"/>
      <c r="G44" s="39"/>
      <c r="H44" s="39"/>
      <c r="I44" s="39"/>
      <c r="J44" s="40"/>
      <c r="K44" s="44"/>
      <c r="L44" s="45"/>
      <c r="M44" s="104"/>
    </row>
    <row r="45" spans="1:13" ht="17.45" customHeight="1">
      <c r="A45" s="11"/>
      <c r="B45" s="46"/>
      <c r="C45" s="47" t="s">
        <v>17</v>
      </c>
      <c r="D45" s="48"/>
      <c r="E45" s="49" t="s">
        <v>18</v>
      </c>
      <c r="F45" s="48"/>
      <c r="G45" s="50" t="s">
        <v>19</v>
      </c>
      <c r="H45" s="50" t="s">
        <v>20</v>
      </c>
      <c r="I45" s="50" t="s">
        <v>21</v>
      </c>
      <c r="J45" s="51"/>
      <c r="K45" s="52" t="s">
        <v>22</v>
      </c>
      <c r="L45" s="53"/>
      <c r="M45" s="104"/>
    </row>
    <row r="46" spans="1:13" ht="17.1" customHeight="1">
      <c r="A46" s="11"/>
      <c r="B46" s="54" t="s">
        <v>23</v>
      </c>
      <c r="C46" s="59">
        <v>3</v>
      </c>
      <c r="D46" s="126" t="s">
        <v>24</v>
      </c>
      <c r="E46" s="82">
        <v>8</v>
      </c>
      <c r="F46" s="59" t="s">
        <v>43</v>
      </c>
      <c r="G46" s="58"/>
      <c r="H46" s="131" t="s">
        <v>38</v>
      </c>
      <c r="I46" s="59"/>
      <c r="J46" s="60"/>
      <c r="K46" s="61" t="s">
        <v>25</v>
      </c>
      <c r="L46" s="62"/>
      <c r="M46" s="104"/>
    </row>
    <row r="47" spans="1:13" ht="15.75" customHeight="1">
      <c r="A47" s="11"/>
      <c r="B47" s="63"/>
      <c r="C47" s="59"/>
      <c r="D47" s="59"/>
      <c r="E47" s="82"/>
      <c r="F47" s="59"/>
      <c r="G47" s="59"/>
      <c r="H47" s="58"/>
      <c r="I47" s="59"/>
      <c r="J47" s="64"/>
      <c r="K47" s="65" t="s">
        <v>26</v>
      </c>
      <c r="L47" s="66"/>
      <c r="M47" s="104"/>
    </row>
    <row r="48" spans="1:13" ht="15.75" customHeight="1">
      <c r="A48" s="11"/>
      <c r="B48" s="54" t="s">
        <v>27</v>
      </c>
      <c r="C48" s="67">
        <v>4</v>
      </c>
      <c r="D48" s="127" t="s">
        <v>24</v>
      </c>
      <c r="E48" s="123">
        <v>8</v>
      </c>
      <c r="F48" s="67" t="s">
        <v>43</v>
      </c>
      <c r="G48" s="67"/>
      <c r="H48" s="130" t="s">
        <v>36</v>
      </c>
      <c r="I48" s="67"/>
      <c r="J48" s="69"/>
      <c r="K48" s="70"/>
      <c r="L48" s="71"/>
      <c r="M48" s="104"/>
    </row>
    <row r="49" spans="1:13" ht="17.45" customHeight="1">
      <c r="A49" s="11"/>
      <c r="B49" s="63"/>
      <c r="C49" s="67"/>
      <c r="D49" s="67"/>
      <c r="E49" s="123"/>
      <c r="F49" s="67"/>
      <c r="G49" s="67"/>
      <c r="H49" s="122"/>
      <c r="I49" s="67"/>
      <c r="J49" s="69"/>
      <c r="K49" s="72"/>
      <c r="L49" s="73"/>
      <c r="M49" s="94"/>
    </row>
    <row r="50" spans="1:13" ht="17.1" customHeight="1">
      <c r="A50" s="11"/>
      <c r="B50" s="54" t="s">
        <v>28</v>
      </c>
      <c r="C50" s="59">
        <v>4</v>
      </c>
      <c r="D50" s="126" t="s">
        <v>24</v>
      </c>
      <c r="E50" s="82">
        <v>8</v>
      </c>
      <c r="F50" s="138" t="s">
        <v>43</v>
      </c>
      <c r="G50" s="59"/>
      <c r="H50" s="131" t="s">
        <v>36</v>
      </c>
      <c r="I50" s="59"/>
      <c r="J50" s="64"/>
      <c r="K50" s="14"/>
      <c r="L50" s="8"/>
      <c r="M50" s="94"/>
    </row>
    <row r="51" spans="1:13" ht="17.1" customHeight="1">
      <c r="A51" s="11"/>
      <c r="B51" s="63"/>
      <c r="C51" s="59"/>
      <c r="D51" s="59"/>
      <c r="E51" s="82"/>
      <c r="F51" s="59"/>
      <c r="G51" s="59"/>
      <c r="H51" s="58"/>
      <c r="I51" s="59"/>
      <c r="J51" s="64"/>
      <c r="K51" s="14"/>
      <c r="L51" s="8"/>
      <c r="M51" s="94"/>
    </row>
    <row r="52" spans="1:13" ht="17.1" customHeight="1">
      <c r="A52" s="11"/>
      <c r="B52" s="54" t="s">
        <v>29</v>
      </c>
      <c r="C52" s="67">
        <v>4</v>
      </c>
      <c r="D52" s="127" t="s">
        <v>24</v>
      </c>
      <c r="E52" s="123">
        <v>8</v>
      </c>
      <c r="F52" s="137" t="s">
        <v>43</v>
      </c>
      <c r="G52" s="67"/>
      <c r="H52" s="130" t="s">
        <v>37</v>
      </c>
      <c r="I52" s="67"/>
      <c r="J52" s="69"/>
      <c r="K52" s="14"/>
      <c r="L52" s="8"/>
      <c r="M52" s="94"/>
    </row>
    <row r="53" spans="1:13" ht="15.75" customHeight="1">
      <c r="A53" s="11"/>
      <c r="B53" s="74"/>
      <c r="C53" s="75"/>
      <c r="D53" s="75"/>
      <c r="E53" s="75"/>
      <c r="F53" s="75"/>
      <c r="G53" s="75"/>
      <c r="H53" s="75"/>
      <c r="I53" s="75"/>
      <c r="J53" s="76"/>
      <c r="K53" s="14"/>
      <c r="L53" s="8"/>
      <c r="M53" s="94"/>
    </row>
    <row r="54" spans="1:13" ht="15.75" customHeight="1">
      <c r="A54" s="6"/>
      <c r="B54" s="107"/>
      <c r="C54" s="108">
        <v>4</v>
      </c>
      <c r="D54" s="107" t="s">
        <v>24</v>
      </c>
      <c r="E54" s="107">
        <v>10</v>
      </c>
      <c r="F54" s="107"/>
      <c r="G54" s="107"/>
      <c r="H54" s="107" t="s">
        <v>45</v>
      </c>
      <c r="I54" s="107"/>
      <c r="J54" s="107"/>
      <c r="K54" s="86"/>
      <c r="L54" s="86"/>
      <c r="M54" s="94"/>
    </row>
    <row r="55" spans="1:13" ht="17.45" customHeight="1">
      <c r="A55" s="11"/>
      <c r="B55" s="12" t="s">
        <v>30</v>
      </c>
      <c r="C55" s="16"/>
      <c r="D55" s="16"/>
      <c r="E55" s="16"/>
      <c r="F55" s="16"/>
      <c r="G55" s="16"/>
      <c r="H55" s="16"/>
      <c r="I55" s="16"/>
      <c r="J55" s="17"/>
      <c r="K55" s="34"/>
      <c r="L55" s="35"/>
      <c r="M55" s="104"/>
    </row>
    <row r="56" spans="1:13" ht="18.75" customHeight="1">
      <c r="A56" s="11"/>
      <c r="B56" s="37" t="s">
        <v>14</v>
      </c>
      <c r="C56" s="121" t="s">
        <v>61</v>
      </c>
      <c r="D56" s="39"/>
      <c r="E56" s="39"/>
      <c r="F56" s="39"/>
      <c r="G56" s="39"/>
      <c r="H56" s="39"/>
      <c r="I56" s="39"/>
      <c r="J56" s="40"/>
      <c r="K56" s="41"/>
      <c r="L56" s="42"/>
      <c r="M56" s="104"/>
    </row>
    <row r="57" spans="1:13" ht="15.75" customHeight="1">
      <c r="A57" s="11"/>
      <c r="B57" s="43" t="s">
        <v>16</v>
      </c>
      <c r="C57" s="124" t="s">
        <v>62</v>
      </c>
      <c r="D57" s="39"/>
      <c r="E57" s="39"/>
      <c r="F57" s="39"/>
      <c r="G57" s="39"/>
      <c r="H57" s="39"/>
      <c r="I57" s="39"/>
      <c r="J57" s="40"/>
      <c r="K57" s="44"/>
      <c r="L57" s="45"/>
      <c r="M57" s="104"/>
    </row>
    <row r="58" spans="1:13" ht="17.45" customHeight="1">
      <c r="A58" s="11"/>
      <c r="B58" s="46"/>
      <c r="C58" s="47" t="s">
        <v>17</v>
      </c>
      <c r="D58" s="48"/>
      <c r="E58" s="49" t="s">
        <v>18</v>
      </c>
      <c r="F58" s="48"/>
      <c r="G58" s="50" t="s">
        <v>19</v>
      </c>
      <c r="H58" s="50" t="s">
        <v>20</v>
      </c>
      <c r="I58" s="50" t="s">
        <v>21</v>
      </c>
      <c r="J58" s="51"/>
      <c r="K58" s="52" t="s">
        <v>22</v>
      </c>
      <c r="L58" s="53"/>
      <c r="M58" s="104"/>
    </row>
    <row r="59" spans="1:13" ht="17.1" customHeight="1">
      <c r="A59" s="11"/>
      <c r="B59" s="54" t="s">
        <v>23</v>
      </c>
      <c r="C59" s="59">
        <v>4</v>
      </c>
      <c r="D59" s="126" t="s">
        <v>24</v>
      </c>
      <c r="E59" s="82">
        <v>30</v>
      </c>
      <c r="F59" s="59" t="s">
        <v>43</v>
      </c>
      <c r="G59" s="58"/>
      <c r="H59" s="131" t="s">
        <v>38</v>
      </c>
      <c r="I59" s="59"/>
      <c r="J59" s="60"/>
      <c r="K59" s="61" t="s">
        <v>25</v>
      </c>
      <c r="L59" s="62"/>
      <c r="M59" s="104"/>
    </row>
    <row r="60" spans="1:13" ht="15.75" customHeight="1">
      <c r="A60" s="11"/>
      <c r="B60" s="63"/>
      <c r="C60" s="59"/>
      <c r="D60" s="59"/>
      <c r="E60" s="82"/>
      <c r="F60" s="59"/>
      <c r="G60" s="58"/>
      <c r="H60" s="58"/>
      <c r="I60" s="59"/>
      <c r="J60" s="64"/>
      <c r="K60" s="65" t="s">
        <v>26</v>
      </c>
      <c r="L60" s="66"/>
      <c r="M60" s="104"/>
    </row>
    <row r="61" spans="1:13" ht="15.75" customHeight="1">
      <c r="A61" s="11"/>
      <c r="B61" s="54" t="s">
        <v>27</v>
      </c>
      <c r="C61" s="67">
        <v>4</v>
      </c>
      <c r="D61" s="127" t="s">
        <v>24</v>
      </c>
      <c r="E61" s="123">
        <v>30</v>
      </c>
      <c r="F61" s="67" t="s">
        <v>43</v>
      </c>
      <c r="G61" s="122"/>
      <c r="H61" s="130" t="s">
        <v>36</v>
      </c>
      <c r="I61" s="67"/>
      <c r="J61" s="69"/>
      <c r="K61" s="70"/>
      <c r="L61" s="71"/>
      <c r="M61" s="104"/>
    </row>
    <row r="62" spans="1:13" ht="17.45" customHeight="1">
      <c r="A62" s="11"/>
      <c r="B62" s="63"/>
      <c r="C62" s="67"/>
      <c r="D62" s="67"/>
      <c r="E62" s="123"/>
      <c r="F62" s="67"/>
      <c r="G62" s="122"/>
      <c r="H62" s="122"/>
      <c r="I62" s="67"/>
      <c r="J62" s="69"/>
      <c r="K62" s="72"/>
      <c r="L62" s="73"/>
      <c r="M62" s="94"/>
    </row>
    <row r="63" spans="1:13" ht="17.1" customHeight="1">
      <c r="A63" s="11"/>
      <c r="B63" s="54" t="s">
        <v>28</v>
      </c>
      <c r="C63" s="59">
        <v>4</v>
      </c>
      <c r="D63" s="126" t="s">
        <v>24</v>
      </c>
      <c r="E63" s="82">
        <v>30</v>
      </c>
      <c r="F63" s="138" t="s">
        <v>43</v>
      </c>
      <c r="G63" s="58"/>
      <c r="H63" s="131" t="s">
        <v>36</v>
      </c>
      <c r="I63" s="59"/>
      <c r="J63" s="64"/>
      <c r="K63" s="14"/>
      <c r="L63" s="8"/>
      <c r="M63" s="94"/>
    </row>
    <row r="64" spans="1:13" ht="17.1" customHeight="1">
      <c r="A64" s="11"/>
      <c r="B64" s="63"/>
      <c r="C64" s="59"/>
      <c r="D64" s="59"/>
      <c r="E64" s="82"/>
      <c r="F64" s="59"/>
      <c r="G64" s="58"/>
      <c r="H64" s="58"/>
      <c r="I64" s="59"/>
      <c r="J64" s="64"/>
      <c r="K64" s="14"/>
      <c r="L64" s="8"/>
      <c r="M64" s="94"/>
    </row>
    <row r="65" spans="1:13" ht="17.1" customHeight="1">
      <c r="A65" s="11"/>
      <c r="B65" s="54" t="s">
        <v>29</v>
      </c>
      <c r="C65" s="67">
        <v>4</v>
      </c>
      <c r="D65" s="127" t="s">
        <v>24</v>
      </c>
      <c r="E65" s="123">
        <v>30</v>
      </c>
      <c r="F65" s="137" t="s">
        <v>43</v>
      </c>
      <c r="G65" s="122"/>
      <c r="H65" s="130" t="s">
        <v>36</v>
      </c>
      <c r="I65" s="67"/>
      <c r="J65" s="69"/>
      <c r="K65" s="14"/>
      <c r="L65" s="8"/>
      <c r="M65" s="94"/>
    </row>
    <row r="66" spans="1:13" ht="15.75" customHeight="1" thickBot="1">
      <c r="A66" s="11"/>
      <c r="B66" s="74"/>
      <c r="C66" s="75"/>
      <c r="D66" s="75"/>
      <c r="E66" s="75"/>
      <c r="F66" s="75"/>
      <c r="G66" s="75"/>
      <c r="H66" s="129"/>
      <c r="I66" s="75"/>
      <c r="J66" s="76"/>
      <c r="K66" s="14"/>
      <c r="L66" s="8"/>
      <c r="M66" s="94"/>
    </row>
    <row r="67" spans="1:14" ht="15.75" customHeight="1">
      <c r="A67" s="6"/>
      <c r="B67" s="150"/>
      <c r="C67" s="151"/>
      <c r="D67" s="151"/>
      <c r="E67" s="151"/>
      <c r="F67" s="151"/>
      <c r="G67" s="151"/>
      <c r="H67" s="151"/>
      <c r="I67" s="151"/>
      <c r="J67" s="151"/>
      <c r="K67" s="93"/>
      <c r="L67" s="93"/>
      <c r="M67" s="94"/>
      <c r="N67" s="157"/>
    </row>
    <row r="68" spans="1:14" ht="17.45" customHeight="1">
      <c r="A68" s="6"/>
      <c r="B68" s="152"/>
      <c r="C68" s="140"/>
      <c r="D68" s="140"/>
      <c r="E68" s="140"/>
      <c r="F68" s="140"/>
      <c r="G68" s="140"/>
      <c r="H68" s="140"/>
      <c r="I68" s="140"/>
      <c r="J68" s="140"/>
      <c r="K68" s="146"/>
      <c r="L68" s="146"/>
      <c r="M68" s="146"/>
      <c r="N68" s="168"/>
    </row>
    <row r="69" spans="1:14" ht="18.75" customHeight="1">
      <c r="A69" s="6"/>
      <c r="B69" s="153"/>
      <c r="C69" s="266"/>
      <c r="D69" s="140"/>
      <c r="E69" s="140"/>
      <c r="F69" s="140"/>
      <c r="G69" s="140"/>
      <c r="H69" s="140"/>
      <c r="I69" s="140"/>
      <c r="J69" s="140"/>
      <c r="K69" s="146"/>
      <c r="L69" s="146"/>
      <c r="M69" s="149"/>
      <c r="N69" s="168"/>
    </row>
    <row r="70" spans="1:14" ht="15.75" customHeight="1">
      <c r="A70" s="6"/>
      <c r="B70" s="152"/>
      <c r="C70" s="267"/>
      <c r="D70" s="140"/>
      <c r="E70" s="140"/>
      <c r="F70" s="140"/>
      <c r="G70" s="140"/>
      <c r="H70" s="140"/>
      <c r="I70" s="140"/>
      <c r="J70" s="140"/>
      <c r="K70" s="146"/>
      <c r="L70" s="146"/>
      <c r="M70" s="149"/>
      <c r="N70" s="168"/>
    </row>
    <row r="71" spans="1:14" ht="17.45" customHeight="1">
      <c r="A71" s="6"/>
      <c r="B71" s="140"/>
      <c r="C71" s="142"/>
      <c r="D71" s="143"/>
      <c r="E71" s="144"/>
      <c r="F71" s="143"/>
      <c r="G71" s="145"/>
      <c r="H71" s="145"/>
      <c r="I71" s="145"/>
      <c r="J71" s="143"/>
      <c r="K71" s="154"/>
      <c r="L71" s="146"/>
      <c r="M71" s="149"/>
      <c r="N71" s="168"/>
    </row>
    <row r="72" spans="1:14" ht="17.1" customHeight="1">
      <c r="A72" s="6"/>
      <c r="B72" s="155"/>
      <c r="C72" s="146"/>
      <c r="D72" s="168"/>
      <c r="E72" s="147"/>
      <c r="F72" s="146"/>
      <c r="G72" s="148"/>
      <c r="H72" s="268"/>
      <c r="I72" s="146"/>
      <c r="J72" s="148"/>
      <c r="K72" s="154"/>
      <c r="L72" s="146"/>
      <c r="M72" s="149"/>
      <c r="N72" s="168"/>
    </row>
    <row r="73" spans="1:14" ht="15.75" customHeight="1">
      <c r="A73" s="6"/>
      <c r="B73" s="156"/>
      <c r="C73" s="146"/>
      <c r="D73" s="146"/>
      <c r="E73" s="147"/>
      <c r="F73" s="146"/>
      <c r="G73" s="146"/>
      <c r="H73" s="148"/>
      <c r="I73" s="146"/>
      <c r="J73" s="146"/>
      <c r="K73" s="154"/>
      <c r="L73" s="146"/>
      <c r="M73" s="149"/>
      <c r="N73" s="168"/>
    </row>
    <row r="74" spans="1:14" ht="15.75" customHeight="1">
      <c r="A74" s="6"/>
      <c r="B74" s="155"/>
      <c r="C74" s="146"/>
      <c r="D74" s="168"/>
      <c r="E74" s="147"/>
      <c r="F74" s="146"/>
      <c r="G74" s="146"/>
      <c r="H74" s="268"/>
      <c r="I74" s="146"/>
      <c r="J74" s="146"/>
      <c r="K74" s="146"/>
      <c r="L74" s="146"/>
      <c r="M74" s="149"/>
      <c r="N74" s="168"/>
    </row>
    <row r="75" spans="1:14" ht="17.45" customHeight="1">
      <c r="A75" s="6"/>
      <c r="B75" s="156"/>
      <c r="C75" s="146"/>
      <c r="D75" s="146"/>
      <c r="E75" s="147"/>
      <c r="F75" s="146"/>
      <c r="G75" s="146"/>
      <c r="H75" s="148"/>
      <c r="I75" s="146"/>
      <c r="J75" s="146"/>
      <c r="K75" s="149"/>
      <c r="L75" s="149"/>
      <c r="M75" s="149"/>
      <c r="N75" s="168"/>
    </row>
    <row r="76" spans="1:14" ht="17.1" customHeight="1">
      <c r="A76" s="6"/>
      <c r="B76" s="155"/>
      <c r="C76" s="146"/>
      <c r="D76" s="168"/>
      <c r="E76" s="147"/>
      <c r="F76" s="146"/>
      <c r="G76" s="146"/>
      <c r="H76" s="268"/>
      <c r="I76" s="146"/>
      <c r="J76" s="146"/>
      <c r="K76" s="149"/>
      <c r="L76" s="149"/>
      <c r="M76" s="149"/>
      <c r="N76" s="168"/>
    </row>
    <row r="77" spans="1:14" ht="17.1" customHeight="1">
      <c r="A77" s="6"/>
      <c r="B77" s="156"/>
      <c r="C77" s="146"/>
      <c r="D77" s="146"/>
      <c r="E77" s="147"/>
      <c r="F77" s="146"/>
      <c r="G77" s="146"/>
      <c r="H77" s="148"/>
      <c r="I77" s="146"/>
      <c r="J77" s="146"/>
      <c r="K77" s="149"/>
      <c r="L77" s="149"/>
      <c r="M77" s="149"/>
      <c r="N77" s="168"/>
    </row>
    <row r="78" spans="1:14" ht="17.1" customHeight="1">
      <c r="A78" s="6"/>
      <c r="B78" s="155"/>
      <c r="C78" s="146"/>
      <c r="D78" s="168"/>
      <c r="E78" s="147"/>
      <c r="F78" s="146"/>
      <c r="G78" s="146"/>
      <c r="H78" s="268"/>
      <c r="I78" s="146"/>
      <c r="J78" s="146"/>
      <c r="K78" s="149"/>
      <c r="L78" s="149"/>
      <c r="M78" s="149"/>
      <c r="N78" s="168"/>
    </row>
    <row r="79" spans="1:14" ht="15.75" customHeight="1">
      <c r="A79" s="87"/>
      <c r="B79" s="156"/>
      <c r="C79" s="146"/>
      <c r="D79" s="146"/>
      <c r="E79" s="146"/>
      <c r="F79" s="146"/>
      <c r="G79" s="146"/>
      <c r="H79" s="146"/>
      <c r="I79" s="146"/>
      <c r="J79" s="146"/>
      <c r="K79" s="149"/>
      <c r="L79" s="149"/>
      <c r="M79" s="149"/>
      <c r="N79" s="168"/>
    </row>
    <row r="80" spans="1:14" ht="15" customHeight="1">
      <c r="A80" s="157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</row>
    <row r="81" spans="1:14" ht="15" customHeight="1">
      <c r="A81" s="157"/>
      <c r="B81" s="152"/>
      <c r="C81" s="140"/>
      <c r="D81" s="140"/>
      <c r="E81" s="140"/>
      <c r="F81" s="140"/>
      <c r="G81" s="140"/>
      <c r="H81" s="140"/>
      <c r="I81" s="140"/>
      <c r="J81" s="140"/>
      <c r="K81" s="146"/>
      <c r="L81" s="146"/>
      <c r="M81" s="168"/>
      <c r="N81" s="168"/>
    </row>
    <row r="82" spans="1:14" ht="15" customHeight="1">
      <c r="A82" s="157"/>
      <c r="B82" s="153"/>
      <c r="C82" s="153"/>
      <c r="D82" s="140"/>
      <c r="E82" s="140"/>
      <c r="F82" s="140"/>
      <c r="G82" s="140"/>
      <c r="H82" s="140"/>
      <c r="I82" s="140"/>
      <c r="J82" s="140"/>
      <c r="K82" s="146"/>
      <c r="L82" s="146"/>
      <c r="M82" s="168"/>
      <c r="N82" s="168"/>
    </row>
    <row r="83" spans="1:14" ht="15" customHeight="1">
      <c r="A83" s="157"/>
      <c r="B83" s="152"/>
      <c r="C83" s="269"/>
      <c r="D83" s="140"/>
      <c r="E83" s="140"/>
      <c r="F83" s="140"/>
      <c r="G83" s="140"/>
      <c r="H83" s="140"/>
      <c r="I83" s="140"/>
      <c r="J83" s="140"/>
      <c r="K83" s="146"/>
      <c r="L83" s="146"/>
      <c r="M83" s="168"/>
      <c r="N83" s="168"/>
    </row>
    <row r="84" spans="1:14" ht="15" customHeight="1">
      <c r="A84" s="157"/>
      <c r="B84" s="140"/>
      <c r="C84" s="142"/>
      <c r="D84" s="143"/>
      <c r="E84" s="144"/>
      <c r="F84" s="143"/>
      <c r="G84" s="145"/>
      <c r="H84" s="145"/>
      <c r="I84" s="145"/>
      <c r="J84" s="145"/>
      <c r="K84" s="154"/>
      <c r="L84" s="168"/>
      <c r="M84" s="168"/>
      <c r="N84" s="168"/>
    </row>
    <row r="85" spans="1:14" ht="15" customHeight="1">
      <c r="A85" s="157"/>
      <c r="B85" s="155"/>
      <c r="C85" s="168"/>
      <c r="D85" s="146"/>
      <c r="E85" s="147"/>
      <c r="F85" s="146"/>
      <c r="G85" s="148"/>
      <c r="H85" s="148"/>
      <c r="I85" s="146"/>
      <c r="J85" s="201"/>
      <c r="K85" s="154"/>
      <c r="L85" s="168"/>
      <c r="M85" s="168"/>
      <c r="N85" s="168"/>
    </row>
    <row r="86" spans="1:14" ht="15" customHeight="1">
      <c r="A86" s="157"/>
      <c r="B86" s="156"/>
      <c r="C86" s="270"/>
      <c r="D86" s="146"/>
      <c r="E86" s="146"/>
      <c r="F86" s="146"/>
      <c r="G86" s="146"/>
      <c r="H86" s="146"/>
      <c r="I86" s="146"/>
      <c r="J86" s="146"/>
      <c r="K86" s="154"/>
      <c r="L86" s="168"/>
      <c r="M86" s="168"/>
      <c r="N86" s="168"/>
    </row>
    <row r="87" spans="1:14" ht="15" customHeight="1">
      <c r="A87" s="157"/>
      <c r="B87" s="155"/>
      <c r="C87" s="168"/>
      <c r="D87" s="146"/>
      <c r="E87" s="146"/>
      <c r="F87" s="146"/>
      <c r="G87" s="148"/>
      <c r="H87" s="148"/>
      <c r="I87" s="146"/>
      <c r="J87" s="201"/>
      <c r="K87" s="146"/>
      <c r="L87" s="146"/>
      <c r="M87" s="168"/>
      <c r="N87" s="168"/>
    </row>
    <row r="88" spans="1:14" ht="15" customHeight="1">
      <c r="A88" s="157"/>
      <c r="B88" s="156"/>
      <c r="C88" s="168"/>
      <c r="D88" s="146"/>
      <c r="E88" s="146"/>
      <c r="F88" s="146"/>
      <c r="G88" s="146"/>
      <c r="H88" s="146"/>
      <c r="I88" s="146"/>
      <c r="J88" s="146"/>
      <c r="K88" s="146"/>
      <c r="L88" s="146"/>
      <c r="M88" s="168"/>
      <c r="N88" s="168"/>
    </row>
    <row r="89" spans="1:14" ht="15" customHeight="1">
      <c r="A89" s="157"/>
      <c r="B89" s="155"/>
      <c r="C89" s="168"/>
      <c r="D89" s="146"/>
      <c r="E89" s="146"/>
      <c r="F89" s="146"/>
      <c r="G89" s="146"/>
      <c r="H89" s="146"/>
      <c r="I89" s="146"/>
      <c r="J89" s="146"/>
      <c r="K89" s="146"/>
      <c r="L89" s="146"/>
      <c r="M89" s="168"/>
      <c r="N89" s="168"/>
    </row>
    <row r="90" spans="1:14" ht="15" customHeight="1">
      <c r="A90" s="157"/>
      <c r="B90" s="156"/>
      <c r="C90" s="168"/>
      <c r="D90" s="146"/>
      <c r="E90" s="146"/>
      <c r="F90" s="146"/>
      <c r="G90" s="146"/>
      <c r="H90" s="146"/>
      <c r="I90" s="146"/>
      <c r="J90" s="146"/>
      <c r="K90" s="146"/>
      <c r="L90" s="146"/>
      <c r="M90" s="168"/>
      <c r="N90" s="168"/>
    </row>
    <row r="91" spans="1:14" ht="15" customHeight="1">
      <c r="A91" s="157"/>
      <c r="B91" s="155"/>
      <c r="C91" s="168"/>
      <c r="D91" s="146"/>
      <c r="E91" s="146"/>
      <c r="F91" s="146"/>
      <c r="G91" s="146"/>
      <c r="H91" s="146"/>
      <c r="I91" s="146"/>
      <c r="J91" s="146"/>
      <c r="K91" s="146"/>
      <c r="L91" s="146"/>
      <c r="M91" s="168"/>
      <c r="N91" s="168"/>
    </row>
    <row r="92" spans="1:14" ht="15" customHeight="1">
      <c r="A92" s="157"/>
      <c r="B92" s="156"/>
      <c r="C92" s="168"/>
      <c r="D92" s="146"/>
      <c r="E92" s="146"/>
      <c r="F92" s="146"/>
      <c r="G92" s="146"/>
      <c r="H92" s="146"/>
      <c r="I92" s="146"/>
      <c r="J92" s="146"/>
      <c r="K92" s="146"/>
      <c r="L92" s="146"/>
      <c r="M92" s="168"/>
      <c r="N92" s="168"/>
    </row>
    <row r="93" spans="1:14" ht="15" customHeight="1">
      <c r="A93" s="157"/>
      <c r="B93" s="155"/>
      <c r="C93" s="168"/>
      <c r="D93" s="146"/>
      <c r="E93" s="146"/>
      <c r="F93" s="146"/>
      <c r="G93" s="146"/>
      <c r="H93" s="146"/>
      <c r="I93" s="146"/>
      <c r="J93" s="146"/>
      <c r="K93" s="146"/>
      <c r="L93" s="146"/>
      <c r="M93" s="168"/>
      <c r="N93" s="168"/>
    </row>
    <row r="94" spans="1:14" ht="15" customHeight="1">
      <c r="A94" s="157"/>
      <c r="B94" s="156"/>
      <c r="C94" s="168"/>
      <c r="D94" s="146"/>
      <c r="E94" s="146"/>
      <c r="F94" s="146"/>
      <c r="G94" s="146"/>
      <c r="H94" s="146"/>
      <c r="I94" s="146"/>
      <c r="J94" s="146"/>
      <c r="K94" s="146"/>
      <c r="L94" s="146"/>
      <c r="M94" s="168"/>
      <c r="N94" s="168"/>
    </row>
    <row r="95" spans="2:14" ht="15" customHeight="1">
      <c r="B95" s="202"/>
      <c r="C95" s="202"/>
      <c r="D95" s="202"/>
      <c r="E95" s="202"/>
      <c r="F95" s="202"/>
      <c r="G95" s="202"/>
      <c r="H95" s="202"/>
      <c r="I95" s="202"/>
      <c r="J95" s="202"/>
      <c r="K95" s="202"/>
      <c r="L95" s="202"/>
      <c r="M95" s="271"/>
      <c r="N95" s="271"/>
    </row>
  </sheetData>
  <printOptions/>
  <pageMargins left="0.75" right="0.75" top="1" bottom="1" header="0.5" footer="0.5"/>
  <pageSetup horizontalDpi="600" verticalDpi="600" orientation="landscape"/>
  <headerFooter>
    <oddFooter>&amp;L&amp;"Helvetica,Regular"&amp;12&amp;K000000	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showGridLines="0" showRowColHeaders="0" workbookViewId="0" topLeftCell="A1">
      <selection activeCell="H51" sqref="H51"/>
    </sheetView>
  </sheetViews>
  <sheetFormatPr defaultColWidth="6.59765625" defaultRowHeight="15" customHeight="1"/>
  <cols>
    <col min="1" max="1" width="3.19921875" style="112" customWidth="1"/>
    <col min="2" max="2" width="7.8984375" style="112" customWidth="1"/>
    <col min="3" max="3" width="6.59765625" style="112" customWidth="1"/>
    <col min="4" max="4" width="1.8984375" style="112" customWidth="1"/>
    <col min="5" max="5" width="6.59765625" style="112" customWidth="1"/>
    <col min="6" max="6" width="1.8984375" style="112" customWidth="1"/>
    <col min="7" max="7" width="10.09765625" style="112" customWidth="1"/>
    <col min="8" max="8" width="6.59765625" style="112" customWidth="1"/>
    <col min="9" max="9" width="9.09765625" style="112" customWidth="1"/>
    <col min="10" max="10" width="6.59765625" style="112" customWidth="1"/>
    <col min="11" max="11" width="15.8984375" style="112" customWidth="1"/>
    <col min="12" max="12" width="8.296875" style="112" customWidth="1"/>
    <col min="13" max="256" width="6.59765625" style="112" customWidth="1"/>
  </cols>
  <sheetData>
    <row r="1" spans="1:13" ht="15.75" customHeight="1">
      <c r="A1" s="2"/>
      <c r="B1" s="91"/>
      <c r="C1" s="91"/>
      <c r="D1" s="91"/>
      <c r="E1" s="91"/>
      <c r="F1" s="91"/>
      <c r="G1" s="91"/>
      <c r="H1" s="4"/>
      <c r="I1" s="4"/>
      <c r="J1" s="4"/>
      <c r="K1" s="4"/>
      <c r="L1" s="4"/>
      <c r="M1" s="5"/>
    </row>
    <row r="2" spans="1:13" ht="17.45" customHeight="1">
      <c r="A2" s="11"/>
      <c r="B2" s="12" t="s">
        <v>3</v>
      </c>
      <c r="C2" s="16"/>
      <c r="D2" s="16"/>
      <c r="E2" s="16"/>
      <c r="F2" s="16"/>
      <c r="G2" s="17"/>
      <c r="H2" s="14"/>
      <c r="I2" s="8"/>
      <c r="J2" s="8"/>
      <c r="K2" s="8"/>
      <c r="L2" s="8"/>
      <c r="M2" s="9"/>
    </row>
    <row r="3" spans="1:13" ht="17.1" customHeight="1">
      <c r="A3" s="11"/>
      <c r="B3" s="20"/>
      <c r="C3" s="21"/>
      <c r="D3" s="21"/>
      <c r="E3" s="21"/>
      <c r="F3" s="21"/>
      <c r="G3" s="22"/>
      <c r="H3" s="14"/>
      <c r="I3" s="8"/>
      <c r="J3" s="8"/>
      <c r="K3" s="8"/>
      <c r="L3" s="8"/>
      <c r="M3" s="9"/>
    </row>
    <row r="4" spans="1:13" ht="17.1" customHeight="1">
      <c r="A4" s="11"/>
      <c r="B4" s="20"/>
      <c r="C4" s="21"/>
      <c r="D4" s="21"/>
      <c r="E4" s="21"/>
      <c r="F4" s="21"/>
      <c r="G4" s="22"/>
      <c r="H4" s="14"/>
      <c r="I4" s="8"/>
      <c r="J4" s="8"/>
      <c r="K4" s="8"/>
      <c r="L4" s="8"/>
      <c r="M4" s="9"/>
    </row>
    <row r="5" spans="1:13" ht="17.1" customHeight="1">
      <c r="A5" s="11"/>
      <c r="B5" s="20"/>
      <c r="C5" s="21"/>
      <c r="D5" s="21"/>
      <c r="E5" s="21"/>
      <c r="F5" s="21"/>
      <c r="G5" s="22"/>
      <c r="H5" s="14"/>
      <c r="I5" s="8"/>
      <c r="J5" s="8"/>
      <c r="K5" s="8"/>
      <c r="L5" s="8"/>
      <c r="M5" s="9"/>
    </row>
    <row r="6" spans="1:13" ht="17.1" customHeight="1">
      <c r="A6" s="11"/>
      <c r="B6" s="20"/>
      <c r="C6" s="21"/>
      <c r="D6" s="21"/>
      <c r="E6" s="21"/>
      <c r="F6" s="21"/>
      <c r="G6" s="22"/>
      <c r="H6" s="14"/>
      <c r="I6" s="8"/>
      <c r="J6" s="8"/>
      <c r="K6" s="8"/>
      <c r="L6" s="8"/>
      <c r="M6" s="9"/>
    </row>
    <row r="7" spans="1:13" ht="17.1" customHeight="1">
      <c r="A7" s="11"/>
      <c r="B7" s="20"/>
      <c r="C7" s="21"/>
      <c r="D7" s="21"/>
      <c r="E7" s="21"/>
      <c r="F7" s="21"/>
      <c r="G7" s="22"/>
      <c r="H7" s="14"/>
      <c r="I7" s="8"/>
      <c r="J7" s="8"/>
      <c r="K7" s="8"/>
      <c r="L7" s="8"/>
      <c r="M7" s="9"/>
    </row>
    <row r="8" spans="1:13" ht="17.1" customHeight="1">
      <c r="A8" s="11"/>
      <c r="B8" s="20"/>
      <c r="C8" s="21"/>
      <c r="D8" s="21"/>
      <c r="E8" s="21"/>
      <c r="F8" s="21"/>
      <c r="G8" s="22"/>
      <c r="H8" s="14"/>
      <c r="I8" s="8"/>
      <c r="J8" s="8"/>
      <c r="K8" s="8"/>
      <c r="L8" s="8"/>
      <c r="M8" s="9"/>
    </row>
    <row r="9" spans="1:13" ht="15.75" customHeight="1">
      <c r="A9" s="11"/>
      <c r="B9" s="26"/>
      <c r="C9" s="27"/>
      <c r="D9" s="27"/>
      <c r="E9" s="27"/>
      <c r="F9" s="27"/>
      <c r="G9" s="28"/>
      <c r="H9" s="14"/>
      <c r="I9" s="8"/>
      <c r="J9" s="8"/>
      <c r="K9" s="8"/>
      <c r="L9" s="8"/>
      <c r="M9" s="9"/>
    </row>
    <row r="10" spans="1:13" ht="17.45" customHeight="1">
      <c r="A10" s="6"/>
      <c r="B10" s="73"/>
      <c r="C10" s="73"/>
      <c r="D10" s="73"/>
      <c r="E10" s="73"/>
      <c r="F10" s="73"/>
      <c r="G10" s="73"/>
      <c r="H10" s="8"/>
      <c r="I10" s="8"/>
      <c r="J10" s="8"/>
      <c r="K10" s="8"/>
      <c r="L10" s="8"/>
      <c r="M10" s="9"/>
    </row>
    <row r="11" spans="1:13" ht="17.1" customHeight="1">
      <c r="A11" s="84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4"/>
    </row>
    <row r="12" spans="1:13" ht="17.1" customHeight="1">
      <c r="A12" s="84"/>
      <c r="B12" s="92"/>
      <c r="C12" s="92"/>
      <c r="D12" s="92"/>
      <c r="E12" s="92"/>
      <c r="F12" s="92"/>
      <c r="G12" s="92"/>
      <c r="H12" s="92"/>
      <c r="I12" s="92"/>
      <c r="J12" s="92"/>
      <c r="K12" s="93"/>
      <c r="L12" s="93"/>
      <c r="M12" s="94"/>
    </row>
    <row r="13" spans="1:13" ht="18.75" customHeight="1">
      <c r="A13" s="84"/>
      <c r="B13" s="95"/>
      <c r="C13" s="95"/>
      <c r="D13" s="92"/>
      <c r="E13" s="92"/>
      <c r="F13" s="92"/>
      <c r="G13" s="92"/>
      <c r="H13" s="92"/>
      <c r="I13" s="92"/>
      <c r="J13" s="92"/>
      <c r="K13" s="93"/>
      <c r="L13" s="93"/>
      <c r="M13" s="94"/>
    </row>
    <row r="14" spans="1:13" ht="17.1" customHeight="1">
      <c r="A14" s="84"/>
      <c r="B14" s="92"/>
      <c r="C14" s="96"/>
      <c r="D14" s="92"/>
      <c r="E14" s="92"/>
      <c r="F14" s="92"/>
      <c r="G14" s="92"/>
      <c r="H14" s="92"/>
      <c r="I14" s="92"/>
      <c r="J14" s="92"/>
      <c r="K14" s="93"/>
      <c r="L14" s="93"/>
      <c r="M14" s="94"/>
    </row>
    <row r="15" spans="1:13" ht="17.1" customHeight="1">
      <c r="A15" s="84"/>
      <c r="B15" s="92"/>
      <c r="C15" s="97"/>
      <c r="D15" s="98"/>
      <c r="E15" s="99"/>
      <c r="F15" s="98"/>
      <c r="G15" s="98"/>
      <c r="H15" s="98"/>
      <c r="I15" s="98"/>
      <c r="J15" s="98"/>
      <c r="K15" s="100"/>
      <c r="L15" s="93"/>
      <c r="M15" s="94"/>
    </row>
    <row r="16" spans="1:13" ht="15.75" customHeight="1">
      <c r="A16" s="84"/>
      <c r="B16" s="85"/>
      <c r="C16" s="86"/>
      <c r="D16" s="86"/>
      <c r="E16" s="101"/>
      <c r="F16" s="86"/>
      <c r="G16" s="102"/>
      <c r="H16" s="102"/>
      <c r="I16" s="86"/>
      <c r="J16" s="102"/>
      <c r="K16" s="103"/>
      <c r="L16" s="86"/>
      <c r="M16" s="94"/>
    </row>
    <row r="17" spans="1:13" ht="17.45" customHeight="1">
      <c r="A17" s="80"/>
      <c r="B17" s="12" t="s">
        <v>31</v>
      </c>
      <c r="C17" s="16"/>
      <c r="D17" s="16"/>
      <c r="E17" s="16"/>
      <c r="F17" s="16"/>
      <c r="G17" s="16"/>
      <c r="H17" s="16"/>
      <c r="I17" s="16"/>
      <c r="J17" s="17"/>
      <c r="K17" s="34"/>
      <c r="L17" s="35"/>
      <c r="M17" s="104"/>
    </row>
    <row r="18" spans="1:13" ht="18.75" customHeight="1">
      <c r="A18" s="80"/>
      <c r="B18" s="37" t="s">
        <v>14</v>
      </c>
      <c r="C18" s="121" t="s">
        <v>63</v>
      </c>
      <c r="D18" s="39"/>
      <c r="E18" s="39"/>
      <c r="F18" s="39"/>
      <c r="G18" s="39"/>
      <c r="H18" s="39"/>
      <c r="I18" s="39"/>
      <c r="J18" s="40"/>
      <c r="K18" s="41"/>
      <c r="L18" s="42"/>
      <c r="M18" s="104"/>
    </row>
    <row r="19" spans="1:13" ht="15.75" customHeight="1">
      <c r="A19" s="80"/>
      <c r="B19" s="134" t="s">
        <v>33</v>
      </c>
      <c r="C19" s="105" t="s">
        <v>64</v>
      </c>
      <c r="D19" s="39"/>
      <c r="E19" s="39"/>
      <c r="F19" s="39"/>
      <c r="G19" s="39"/>
      <c r="H19" s="39"/>
      <c r="I19" s="39"/>
      <c r="J19" s="40"/>
      <c r="K19" s="44"/>
      <c r="L19" s="45"/>
      <c r="M19" s="104"/>
    </row>
    <row r="20" spans="1:13" ht="17.45" customHeight="1">
      <c r="A20" s="80"/>
      <c r="B20" s="46"/>
      <c r="C20" s="47" t="s">
        <v>17</v>
      </c>
      <c r="D20" s="48"/>
      <c r="E20" s="49" t="s">
        <v>18</v>
      </c>
      <c r="F20" s="48"/>
      <c r="G20" s="50" t="s">
        <v>19</v>
      </c>
      <c r="H20" s="50" t="s">
        <v>20</v>
      </c>
      <c r="I20" s="50" t="s">
        <v>21</v>
      </c>
      <c r="J20" s="51"/>
      <c r="K20" s="52" t="s">
        <v>22</v>
      </c>
      <c r="L20" s="53"/>
      <c r="M20" s="104"/>
    </row>
    <row r="21" spans="1:13" ht="17.1" customHeight="1">
      <c r="A21" s="80"/>
      <c r="B21" s="54" t="s">
        <v>23</v>
      </c>
      <c r="C21" s="59">
        <v>3</v>
      </c>
      <c r="D21" s="55" t="s">
        <v>24</v>
      </c>
      <c r="E21" s="135">
        <v>4</v>
      </c>
      <c r="F21" s="59" t="s">
        <v>43</v>
      </c>
      <c r="G21" s="58">
        <f>snatch*0.6</f>
        <v>0</v>
      </c>
      <c r="H21" s="58"/>
      <c r="I21" s="59"/>
      <c r="J21" s="60"/>
      <c r="K21" s="61" t="s">
        <v>25</v>
      </c>
      <c r="L21" s="62"/>
      <c r="M21" s="104"/>
    </row>
    <row r="22" spans="1:13" ht="15.75" customHeight="1">
      <c r="A22" s="80"/>
      <c r="B22" s="63"/>
      <c r="C22" s="59"/>
      <c r="D22" s="59"/>
      <c r="E22" s="82"/>
      <c r="F22" s="59"/>
      <c r="G22" s="58"/>
      <c r="H22" s="59"/>
      <c r="I22" s="59"/>
      <c r="J22" s="64"/>
      <c r="K22" s="65" t="s">
        <v>26</v>
      </c>
      <c r="L22" s="66"/>
      <c r="M22" s="104"/>
    </row>
    <row r="23" spans="1:13" ht="15.75" customHeight="1">
      <c r="A23" s="80"/>
      <c r="B23" s="54" t="s">
        <v>27</v>
      </c>
      <c r="C23" s="67">
        <v>4</v>
      </c>
      <c r="D23" s="68" t="s">
        <v>24</v>
      </c>
      <c r="E23" s="204">
        <v>4</v>
      </c>
      <c r="F23" s="67" t="s">
        <v>43</v>
      </c>
      <c r="G23" s="122">
        <f>snatch*0.65</f>
        <v>0</v>
      </c>
      <c r="H23" s="67"/>
      <c r="I23" s="67"/>
      <c r="J23" s="69"/>
      <c r="K23" s="70"/>
      <c r="L23" s="71"/>
      <c r="M23" s="104"/>
    </row>
    <row r="24" spans="1:13" ht="17.45" customHeight="1">
      <c r="A24" s="80"/>
      <c r="B24" s="63"/>
      <c r="C24" s="67"/>
      <c r="D24" s="67"/>
      <c r="E24" s="123"/>
      <c r="F24" s="67"/>
      <c r="G24" s="122"/>
      <c r="H24" s="67"/>
      <c r="I24" s="67"/>
      <c r="J24" s="69"/>
      <c r="K24" s="72"/>
      <c r="L24" s="73"/>
      <c r="M24" s="94"/>
    </row>
    <row r="25" spans="1:13" ht="17.1" customHeight="1">
      <c r="A25" s="80"/>
      <c r="B25" s="54" t="s">
        <v>28</v>
      </c>
      <c r="C25" s="59">
        <v>4</v>
      </c>
      <c r="D25" s="55" t="s">
        <v>24</v>
      </c>
      <c r="E25" s="56">
        <v>4</v>
      </c>
      <c r="F25" s="59" t="s">
        <v>43</v>
      </c>
      <c r="G25" s="58">
        <f>snatch*0.7</f>
        <v>0</v>
      </c>
      <c r="H25" s="59"/>
      <c r="I25" s="59"/>
      <c r="J25" s="64"/>
      <c r="K25" s="14"/>
      <c r="L25" s="8"/>
      <c r="M25" s="94"/>
    </row>
    <row r="26" spans="1:13" ht="17.1" customHeight="1">
      <c r="A26" s="80"/>
      <c r="B26" s="63"/>
      <c r="C26" s="59"/>
      <c r="D26" s="59"/>
      <c r="E26" s="82"/>
      <c r="F26" s="59"/>
      <c r="G26" s="58"/>
      <c r="H26" s="59"/>
      <c r="I26" s="59"/>
      <c r="J26" s="64"/>
      <c r="K26" s="14"/>
      <c r="L26" s="8"/>
      <c r="M26" s="94"/>
    </row>
    <row r="27" spans="1:13" ht="17.1" customHeight="1">
      <c r="A27" s="80"/>
      <c r="B27" s="54" t="s">
        <v>29</v>
      </c>
      <c r="C27" s="67">
        <v>4</v>
      </c>
      <c r="D27" s="127" t="s">
        <v>24</v>
      </c>
      <c r="E27" s="123">
        <v>4</v>
      </c>
      <c r="F27" s="67" t="s">
        <v>43</v>
      </c>
      <c r="G27" s="122">
        <f>snatch*0.75</f>
        <v>0</v>
      </c>
      <c r="H27" s="67"/>
      <c r="I27" s="67"/>
      <c r="J27" s="69"/>
      <c r="K27" s="14"/>
      <c r="L27" s="8"/>
      <c r="M27" s="94"/>
    </row>
    <row r="28" spans="1:13" ht="15.75" customHeight="1">
      <c r="A28" s="80"/>
      <c r="B28" s="74"/>
      <c r="C28" s="106"/>
      <c r="D28" s="75"/>
      <c r="E28" s="75"/>
      <c r="F28" s="75"/>
      <c r="G28" s="75"/>
      <c r="H28" s="75"/>
      <c r="I28" s="75"/>
      <c r="J28" s="76"/>
      <c r="K28" s="14"/>
      <c r="L28" s="8"/>
      <c r="M28" s="94"/>
    </row>
    <row r="29" spans="1:13" ht="15.75" customHeight="1">
      <c r="A29" s="84"/>
      <c r="B29" s="107"/>
      <c r="C29" s="108">
        <v>4</v>
      </c>
      <c r="D29" s="107" t="s">
        <v>24</v>
      </c>
      <c r="E29" s="107">
        <v>3</v>
      </c>
      <c r="F29" s="107" t="s">
        <v>43</v>
      </c>
      <c r="G29" s="107">
        <v>109</v>
      </c>
      <c r="H29" s="107"/>
      <c r="I29" s="107"/>
      <c r="J29" s="107"/>
      <c r="K29" s="86"/>
      <c r="L29" s="86"/>
      <c r="M29" s="94"/>
    </row>
    <row r="30" spans="1:13" ht="17.45" customHeight="1">
      <c r="A30" s="80"/>
      <c r="B30" s="12" t="s">
        <v>31</v>
      </c>
      <c r="C30" s="16"/>
      <c r="D30" s="16"/>
      <c r="E30" s="16"/>
      <c r="F30" s="16"/>
      <c r="G30" s="16"/>
      <c r="H30" s="16"/>
      <c r="I30" s="16"/>
      <c r="J30" s="17"/>
      <c r="K30" s="34"/>
      <c r="L30" s="35"/>
      <c r="M30" s="104"/>
    </row>
    <row r="31" spans="1:13" ht="18.75" customHeight="1">
      <c r="A31" s="80"/>
      <c r="B31" s="37" t="s">
        <v>14</v>
      </c>
      <c r="C31" s="38" t="s">
        <v>65</v>
      </c>
      <c r="D31" s="39"/>
      <c r="E31" s="39"/>
      <c r="F31" s="39"/>
      <c r="G31" s="39"/>
      <c r="H31" s="39"/>
      <c r="I31" s="39"/>
      <c r="J31" s="40"/>
      <c r="K31" s="41"/>
      <c r="L31" s="42"/>
      <c r="M31" s="104"/>
    </row>
    <row r="32" spans="1:13" ht="15.75" customHeight="1">
      <c r="A32" s="80"/>
      <c r="B32" s="134" t="s">
        <v>33</v>
      </c>
      <c r="C32" s="136" t="s">
        <v>66</v>
      </c>
      <c r="D32" s="39"/>
      <c r="E32" s="39"/>
      <c r="F32" s="39"/>
      <c r="G32" s="39"/>
      <c r="H32" s="39"/>
      <c r="I32" s="39"/>
      <c r="J32" s="40"/>
      <c r="K32" s="44"/>
      <c r="L32" s="45"/>
      <c r="M32" s="104"/>
    </row>
    <row r="33" spans="1:13" ht="17.45" customHeight="1">
      <c r="A33" s="80"/>
      <c r="B33" s="46"/>
      <c r="C33" s="47" t="s">
        <v>17</v>
      </c>
      <c r="D33" s="48"/>
      <c r="E33" s="49" t="s">
        <v>18</v>
      </c>
      <c r="F33" s="48"/>
      <c r="G33" s="50" t="s">
        <v>19</v>
      </c>
      <c r="H33" s="50" t="s">
        <v>20</v>
      </c>
      <c r="I33" s="50" t="s">
        <v>21</v>
      </c>
      <c r="J33" s="51"/>
      <c r="K33" s="52" t="s">
        <v>22</v>
      </c>
      <c r="L33" s="53"/>
      <c r="M33" s="104"/>
    </row>
    <row r="34" spans="1:13" ht="17.1" customHeight="1">
      <c r="A34" s="80"/>
      <c r="B34" s="54" t="s">
        <v>23</v>
      </c>
      <c r="C34" s="59">
        <v>3</v>
      </c>
      <c r="D34" s="126" t="s">
        <v>24</v>
      </c>
      <c r="E34" s="82">
        <v>2</v>
      </c>
      <c r="F34" s="59" t="s">
        <v>43</v>
      </c>
      <c r="G34" s="58">
        <f>snatch*0.75</f>
        <v>0</v>
      </c>
      <c r="H34" s="58"/>
      <c r="I34" s="59"/>
      <c r="J34" s="60"/>
      <c r="K34" s="61" t="s">
        <v>25</v>
      </c>
      <c r="L34" s="62"/>
      <c r="M34" s="104"/>
    </row>
    <row r="35" spans="1:13" ht="15.75" customHeight="1">
      <c r="A35" s="80"/>
      <c r="B35" s="63"/>
      <c r="C35" s="59"/>
      <c r="D35" s="59"/>
      <c r="E35" s="82"/>
      <c r="F35" s="59"/>
      <c r="G35" s="59"/>
      <c r="H35" s="59"/>
      <c r="I35" s="59"/>
      <c r="J35" s="64"/>
      <c r="K35" s="65" t="s">
        <v>26</v>
      </c>
      <c r="L35" s="66"/>
      <c r="M35" s="104"/>
    </row>
    <row r="36" spans="1:13" ht="15.75" customHeight="1">
      <c r="A36" s="80"/>
      <c r="B36" s="54" t="s">
        <v>27</v>
      </c>
      <c r="C36" s="67">
        <v>4</v>
      </c>
      <c r="D36" s="127" t="s">
        <v>24</v>
      </c>
      <c r="E36" s="123">
        <v>2</v>
      </c>
      <c r="F36" s="67" t="s">
        <v>43</v>
      </c>
      <c r="G36" s="139">
        <f>snatch*0.8</f>
        <v>0</v>
      </c>
      <c r="H36" s="67"/>
      <c r="I36" s="67"/>
      <c r="J36" s="69"/>
      <c r="K36" s="70"/>
      <c r="L36" s="71"/>
      <c r="M36" s="104"/>
    </row>
    <row r="37" spans="1:13" ht="17.45" customHeight="1">
      <c r="A37" s="80"/>
      <c r="B37" s="63"/>
      <c r="C37" s="67"/>
      <c r="D37" s="67"/>
      <c r="E37" s="123"/>
      <c r="F37" s="67"/>
      <c r="G37" s="67"/>
      <c r="H37" s="67"/>
      <c r="I37" s="67"/>
      <c r="J37" s="69"/>
      <c r="K37" s="72"/>
      <c r="L37" s="73"/>
      <c r="M37" s="94"/>
    </row>
    <row r="38" spans="1:13" ht="17.1" customHeight="1">
      <c r="A38" s="80"/>
      <c r="B38" s="54" t="s">
        <v>28</v>
      </c>
      <c r="C38" s="138">
        <v>4</v>
      </c>
      <c r="D38" s="126" t="s">
        <v>24</v>
      </c>
      <c r="E38" s="82">
        <v>2</v>
      </c>
      <c r="F38" s="138" t="s">
        <v>43</v>
      </c>
      <c r="G38" s="58">
        <f>snatch*0.85</f>
        <v>0</v>
      </c>
      <c r="H38" s="59"/>
      <c r="I38" s="59"/>
      <c r="J38" s="64"/>
      <c r="K38" s="14"/>
      <c r="L38" s="8"/>
      <c r="M38" s="94"/>
    </row>
    <row r="39" spans="1:13" ht="17.1" customHeight="1">
      <c r="A39" s="80"/>
      <c r="B39" s="63"/>
      <c r="C39" s="59"/>
      <c r="D39" s="59"/>
      <c r="E39" s="82"/>
      <c r="F39" s="59"/>
      <c r="G39" s="59"/>
      <c r="H39" s="59"/>
      <c r="I39" s="59"/>
      <c r="J39" s="64"/>
      <c r="K39" s="14"/>
      <c r="L39" s="8"/>
      <c r="M39" s="94"/>
    </row>
    <row r="40" spans="1:13" ht="17.1" customHeight="1">
      <c r="A40" s="80"/>
      <c r="B40" s="54" t="s">
        <v>29</v>
      </c>
      <c r="C40" s="67">
        <v>4</v>
      </c>
      <c r="D40" s="127" t="s">
        <v>24</v>
      </c>
      <c r="E40" s="123">
        <v>2</v>
      </c>
      <c r="F40" s="137" t="s">
        <v>43</v>
      </c>
      <c r="G40" s="139">
        <f>snatch*0.9</f>
        <v>0</v>
      </c>
      <c r="H40" s="67"/>
      <c r="I40" s="67"/>
      <c r="J40" s="69"/>
      <c r="K40" s="14"/>
      <c r="L40" s="8"/>
      <c r="M40" s="94"/>
    </row>
    <row r="41" spans="1:13" ht="15.75" customHeight="1">
      <c r="A41" s="80"/>
      <c r="B41" s="74"/>
      <c r="C41" s="75"/>
      <c r="D41" s="75"/>
      <c r="E41" s="75"/>
      <c r="F41" s="75"/>
      <c r="G41" s="75"/>
      <c r="H41" s="75"/>
      <c r="I41" s="75"/>
      <c r="J41" s="76"/>
      <c r="K41" s="14"/>
      <c r="L41" s="8"/>
      <c r="M41" s="94"/>
    </row>
    <row r="42" spans="1:13" ht="15.75" customHeight="1">
      <c r="A42" s="84"/>
      <c r="B42" s="107"/>
      <c r="C42" s="107"/>
      <c r="D42" s="107"/>
      <c r="E42" s="107"/>
      <c r="F42" s="107"/>
      <c r="G42" s="107"/>
      <c r="H42" s="107"/>
      <c r="I42" s="107"/>
      <c r="J42" s="107"/>
      <c r="K42" s="86"/>
      <c r="L42" s="86"/>
      <c r="M42" s="94"/>
    </row>
    <row r="43" spans="1:13" ht="17.45" customHeight="1">
      <c r="A43" s="80"/>
      <c r="B43" s="12" t="s">
        <v>31</v>
      </c>
      <c r="C43" s="16"/>
      <c r="D43" s="16"/>
      <c r="E43" s="16"/>
      <c r="F43" s="16"/>
      <c r="G43" s="16"/>
      <c r="H43" s="16"/>
      <c r="I43" s="16"/>
      <c r="J43" s="17"/>
      <c r="K43" s="34"/>
      <c r="L43" s="35"/>
      <c r="M43" s="104"/>
    </row>
    <row r="44" spans="1:13" ht="18.75" customHeight="1">
      <c r="A44" s="80"/>
      <c r="B44" s="37" t="s">
        <v>14</v>
      </c>
      <c r="C44" s="121" t="s">
        <v>11</v>
      </c>
      <c r="D44" s="39"/>
      <c r="E44" s="39"/>
      <c r="F44" s="39"/>
      <c r="G44" s="39"/>
      <c r="H44" s="39"/>
      <c r="I44" s="39"/>
      <c r="J44" s="40"/>
      <c r="K44" s="41"/>
      <c r="L44" s="42"/>
      <c r="M44" s="104"/>
    </row>
    <row r="45" spans="1:13" ht="15.75" customHeight="1">
      <c r="A45" s="80"/>
      <c r="B45" s="43" t="s">
        <v>16</v>
      </c>
      <c r="C45" s="105"/>
      <c r="D45" s="39"/>
      <c r="E45" s="39"/>
      <c r="F45" s="39"/>
      <c r="G45" s="39"/>
      <c r="H45" s="39"/>
      <c r="I45" s="39"/>
      <c r="J45" s="40"/>
      <c r="K45" s="44"/>
      <c r="L45" s="45"/>
      <c r="M45" s="104"/>
    </row>
    <row r="46" spans="1:13" ht="17.45" customHeight="1">
      <c r="A46" s="80"/>
      <c r="B46" s="46"/>
      <c r="C46" s="47" t="s">
        <v>17</v>
      </c>
      <c r="D46" s="48"/>
      <c r="E46" s="49" t="s">
        <v>18</v>
      </c>
      <c r="F46" s="48"/>
      <c r="G46" s="50" t="s">
        <v>19</v>
      </c>
      <c r="H46" s="50" t="s">
        <v>20</v>
      </c>
      <c r="I46" s="50" t="s">
        <v>21</v>
      </c>
      <c r="J46" s="51"/>
      <c r="K46" s="52" t="s">
        <v>22</v>
      </c>
      <c r="L46" s="53"/>
      <c r="M46" s="104"/>
    </row>
    <row r="47" spans="1:13" ht="17.1" customHeight="1">
      <c r="A47" s="80"/>
      <c r="B47" s="54" t="s">
        <v>23</v>
      </c>
      <c r="C47" s="59">
        <v>5</v>
      </c>
      <c r="D47" s="55" t="s">
        <v>24</v>
      </c>
      <c r="E47" s="82">
        <v>5</v>
      </c>
      <c r="F47" s="59" t="s">
        <v>43</v>
      </c>
      <c r="G47" s="58">
        <f>fs*0.75</f>
        <v>0</v>
      </c>
      <c r="H47" s="131"/>
      <c r="I47" s="59"/>
      <c r="J47" s="60"/>
      <c r="K47" s="61" t="s">
        <v>25</v>
      </c>
      <c r="L47" s="62"/>
      <c r="M47" s="104"/>
    </row>
    <row r="48" spans="1:13" ht="15.75" customHeight="1">
      <c r="A48" s="80"/>
      <c r="B48" s="63"/>
      <c r="C48" s="59"/>
      <c r="D48" s="59"/>
      <c r="E48" s="82"/>
      <c r="F48" s="59"/>
      <c r="G48" s="58"/>
      <c r="H48" s="58"/>
      <c r="I48" s="59"/>
      <c r="J48" s="64"/>
      <c r="K48" s="65" t="s">
        <v>26</v>
      </c>
      <c r="L48" s="66"/>
      <c r="M48" s="104"/>
    </row>
    <row r="49" spans="1:13" ht="15.75" customHeight="1">
      <c r="A49" s="80"/>
      <c r="B49" s="54" t="s">
        <v>27</v>
      </c>
      <c r="C49" s="67">
        <v>5</v>
      </c>
      <c r="D49" s="127" t="s">
        <v>24</v>
      </c>
      <c r="E49" s="123">
        <v>5</v>
      </c>
      <c r="F49" s="67" t="s">
        <v>43</v>
      </c>
      <c r="G49" s="122">
        <f>fs*0.78</f>
        <v>0</v>
      </c>
      <c r="H49" s="130"/>
      <c r="I49" s="67"/>
      <c r="J49" s="69"/>
      <c r="K49" s="70"/>
      <c r="L49" s="71"/>
      <c r="M49" s="104"/>
    </row>
    <row r="50" spans="1:13" ht="17.45" customHeight="1">
      <c r="A50" s="80"/>
      <c r="B50" s="63"/>
      <c r="C50" s="67"/>
      <c r="D50" s="67"/>
      <c r="E50" s="123"/>
      <c r="F50" s="67"/>
      <c r="G50" s="122"/>
      <c r="H50" s="122"/>
      <c r="I50" s="67"/>
      <c r="J50" s="69"/>
      <c r="K50" s="72"/>
      <c r="L50" s="73"/>
      <c r="M50" s="94"/>
    </row>
    <row r="51" spans="1:13" ht="17.1" customHeight="1">
      <c r="A51" s="80"/>
      <c r="B51" s="54" t="s">
        <v>28</v>
      </c>
      <c r="C51" s="59">
        <v>5</v>
      </c>
      <c r="D51" s="126" t="s">
        <v>24</v>
      </c>
      <c r="E51" s="82">
        <v>5</v>
      </c>
      <c r="F51" s="138" t="s">
        <v>43</v>
      </c>
      <c r="G51" s="58">
        <f>fs*0.81</f>
        <v>0</v>
      </c>
      <c r="H51" s="131"/>
      <c r="I51" s="59"/>
      <c r="J51" s="64"/>
      <c r="K51" s="14"/>
      <c r="L51" s="8"/>
      <c r="M51" s="94"/>
    </row>
    <row r="52" spans="1:13" ht="17.1" customHeight="1">
      <c r="A52" s="80"/>
      <c r="B52" s="63"/>
      <c r="C52" s="59"/>
      <c r="D52" s="59"/>
      <c r="E52" s="82"/>
      <c r="F52" s="59"/>
      <c r="G52" s="58"/>
      <c r="H52" s="58"/>
      <c r="I52" s="59"/>
      <c r="J52" s="64"/>
      <c r="K52" s="14"/>
      <c r="L52" s="8"/>
      <c r="M52" s="94"/>
    </row>
    <row r="53" spans="1:13" ht="17.1" customHeight="1">
      <c r="A53" s="80"/>
      <c r="B53" s="54" t="s">
        <v>29</v>
      </c>
      <c r="C53" s="67">
        <v>5</v>
      </c>
      <c r="D53" s="127" t="s">
        <v>24</v>
      </c>
      <c r="E53" s="123">
        <v>5</v>
      </c>
      <c r="F53" s="137" t="s">
        <v>43</v>
      </c>
      <c r="G53" s="122">
        <f>fs*0.84</f>
        <v>0</v>
      </c>
      <c r="H53" s="130"/>
      <c r="I53" s="67"/>
      <c r="J53" s="69"/>
      <c r="K53" s="14"/>
      <c r="L53" s="8"/>
      <c r="M53" s="94"/>
    </row>
    <row r="54" spans="1:13" ht="15.75" customHeight="1">
      <c r="A54" s="80"/>
      <c r="B54" s="74"/>
      <c r="C54" s="75"/>
      <c r="D54" s="75"/>
      <c r="E54" s="75"/>
      <c r="F54" s="75"/>
      <c r="G54" s="75"/>
      <c r="H54" s="129"/>
      <c r="I54" s="75"/>
      <c r="J54" s="76"/>
      <c r="K54" s="14"/>
      <c r="L54" s="8"/>
      <c r="M54" s="94"/>
    </row>
    <row r="55" spans="1:13" ht="15.75" customHeight="1">
      <c r="A55" s="84"/>
      <c r="B55" s="107"/>
      <c r="C55" s="108"/>
      <c r="D55" s="107"/>
      <c r="E55" s="107"/>
      <c r="F55" s="107"/>
      <c r="G55" s="107"/>
      <c r="H55" s="107"/>
      <c r="I55" s="107"/>
      <c r="J55" s="107"/>
      <c r="K55" s="86"/>
      <c r="L55" s="86"/>
      <c r="M55" s="94"/>
    </row>
    <row r="56" spans="1:13" ht="17.45" customHeight="1">
      <c r="A56" s="80"/>
      <c r="B56" s="12" t="s">
        <v>31</v>
      </c>
      <c r="C56" s="16"/>
      <c r="D56" s="16"/>
      <c r="E56" s="16"/>
      <c r="F56" s="16"/>
      <c r="G56" s="16"/>
      <c r="H56" s="16"/>
      <c r="I56" s="16"/>
      <c r="J56" s="17"/>
      <c r="K56" s="34"/>
      <c r="L56" s="35"/>
      <c r="M56" s="104"/>
    </row>
    <row r="57" spans="1:13" ht="18.75" customHeight="1">
      <c r="A57" s="80"/>
      <c r="B57" s="37" t="s">
        <v>14</v>
      </c>
      <c r="C57" s="38" t="s">
        <v>41</v>
      </c>
      <c r="D57" s="39"/>
      <c r="E57" s="39"/>
      <c r="F57" s="39"/>
      <c r="G57" s="39"/>
      <c r="H57" s="39"/>
      <c r="I57" s="39"/>
      <c r="J57" s="40"/>
      <c r="K57" s="41"/>
      <c r="L57" s="42"/>
      <c r="M57" s="104"/>
    </row>
    <row r="58" spans="1:13" ht="15.75" customHeight="1">
      <c r="A58" s="80"/>
      <c r="B58" s="134" t="s">
        <v>33</v>
      </c>
      <c r="C58" s="136"/>
      <c r="D58" s="39"/>
      <c r="E58" s="39"/>
      <c r="F58" s="39"/>
      <c r="G58" s="39"/>
      <c r="H58" s="39"/>
      <c r="I58" s="39"/>
      <c r="J58" s="40"/>
      <c r="K58" s="44"/>
      <c r="L58" s="45"/>
      <c r="M58" s="104"/>
    </row>
    <row r="59" spans="1:13" ht="17.45" customHeight="1">
      <c r="A59" s="80"/>
      <c r="B59" s="46"/>
      <c r="C59" s="47" t="s">
        <v>17</v>
      </c>
      <c r="D59" s="48"/>
      <c r="E59" s="49" t="s">
        <v>18</v>
      </c>
      <c r="F59" s="48"/>
      <c r="G59" s="50" t="s">
        <v>19</v>
      </c>
      <c r="H59" s="50" t="s">
        <v>20</v>
      </c>
      <c r="I59" s="50" t="s">
        <v>21</v>
      </c>
      <c r="J59" s="51"/>
      <c r="K59" s="52" t="s">
        <v>22</v>
      </c>
      <c r="L59" s="53"/>
      <c r="M59" s="104"/>
    </row>
    <row r="60" spans="1:13" ht="17.1" customHeight="1">
      <c r="A60" s="80"/>
      <c r="B60" s="54" t="s">
        <v>23</v>
      </c>
      <c r="C60" s="138" t="s">
        <v>75</v>
      </c>
      <c r="D60" s="55"/>
      <c r="E60" s="56"/>
      <c r="F60" s="59"/>
      <c r="G60" s="58"/>
      <c r="H60" s="58"/>
      <c r="I60" s="59"/>
      <c r="J60" s="60"/>
      <c r="K60" s="61" t="s">
        <v>25</v>
      </c>
      <c r="L60" s="62"/>
      <c r="M60" s="104"/>
    </row>
    <row r="61" spans="1:13" ht="15.75" customHeight="1">
      <c r="A61" s="80"/>
      <c r="B61" s="63"/>
      <c r="C61" s="59"/>
      <c r="D61" s="59"/>
      <c r="E61" s="82"/>
      <c r="F61" s="59"/>
      <c r="G61" s="58"/>
      <c r="H61" s="59"/>
      <c r="I61" s="59"/>
      <c r="J61" s="64"/>
      <c r="K61" s="65" t="s">
        <v>26</v>
      </c>
      <c r="L61" s="66"/>
      <c r="M61" s="104"/>
    </row>
    <row r="62" spans="1:13" ht="15.75" customHeight="1">
      <c r="A62" s="80"/>
      <c r="B62" s="54" t="s">
        <v>27</v>
      </c>
      <c r="C62" s="137" t="s">
        <v>42</v>
      </c>
      <c r="D62" s="68"/>
      <c r="E62" s="123"/>
      <c r="F62" s="67"/>
      <c r="G62" s="122"/>
      <c r="H62" s="67"/>
      <c r="I62" s="67"/>
      <c r="J62" s="69"/>
      <c r="K62" s="70"/>
      <c r="L62" s="71"/>
      <c r="M62" s="104"/>
    </row>
    <row r="63" spans="1:13" ht="17.45" customHeight="1">
      <c r="A63" s="80"/>
      <c r="B63" s="63"/>
      <c r="C63" s="67"/>
      <c r="D63" s="67"/>
      <c r="E63" s="123"/>
      <c r="F63" s="67"/>
      <c r="G63" s="122"/>
      <c r="H63" s="67"/>
      <c r="I63" s="67"/>
      <c r="J63" s="69"/>
      <c r="K63" s="72"/>
      <c r="L63" s="73"/>
      <c r="M63" s="94"/>
    </row>
    <row r="64" spans="1:13" ht="17.1" customHeight="1">
      <c r="A64" s="80"/>
      <c r="B64" s="54" t="s">
        <v>28</v>
      </c>
      <c r="C64" s="138" t="s">
        <v>76</v>
      </c>
      <c r="D64" s="55"/>
      <c r="E64" s="56"/>
      <c r="F64" s="59"/>
      <c r="G64" s="58"/>
      <c r="H64" s="59"/>
      <c r="I64" s="59"/>
      <c r="J64" s="64"/>
      <c r="K64" s="14"/>
      <c r="L64" s="8"/>
      <c r="M64" s="94"/>
    </row>
    <row r="65" spans="1:13" ht="17.1" customHeight="1">
      <c r="A65" s="80"/>
      <c r="B65" s="63"/>
      <c r="C65" s="59"/>
      <c r="D65" s="59"/>
      <c r="E65" s="82"/>
      <c r="F65" s="59"/>
      <c r="G65" s="58"/>
      <c r="H65" s="59"/>
      <c r="I65" s="59"/>
      <c r="J65" s="64"/>
      <c r="K65" s="14"/>
      <c r="L65" s="8"/>
      <c r="M65" s="94"/>
    </row>
    <row r="66" spans="1:13" ht="17.1" customHeight="1">
      <c r="A66" s="80"/>
      <c r="B66" s="54" t="s">
        <v>29</v>
      </c>
      <c r="C66" s="137" t="s">
        <v>77</v>
      </c>
      <c r="D66" s="68"/>
      <c r="E66" s="123"/>
      <c r="F66" s="67"/>
      <c r="G66" s="122"/>
      <c r="H66" s="67"/>
      <c r="I66" s="67"/>
      <c r="J66" s="69"/>
      <c r="K66" s="14"/>
      <c r="L66" s="8"/>
      <c r="M66" s="94"/>
    </row>
    <row r="67" spans="1:13" ht="15.75" customHeight="1">
      <c r="A67" s="80"/>
      <c r="B67" s="74"/>
      <c r="C67" s="75"/>
      <c r="D67" s="75"/>
      <c r="E67" s="75"/>
      <c r="F67" s="75"/>
      <c r="G67" s="75"/>
      <c r="H67" s="75"/>
      <c r="I67" s="75"/>
      <c r="J67" s="76"/>
      <c r="K67" s="14"/>
      <c r="L67" s="8"/>
      <c r="M67" s="94"/>
    </row>
    <row r="68" spans="1:13" ht="15.75" customHeight="1">
      <c r="A68" s="84"/>
      <c r="B68" s="77"/>
      <c r="C68" s="78"/>
      <c r="D68" s="78"/>
      <c r="E68" s="78"/>
      <c r="F68" s="78"/>
      <c r="G68" s="78"/>
      <c r="H68" s="78"/>
      <c r="I68" s="78"/>
      <c r="J68" s="78"/>
      <c r="K68" s="86"/>
      <c r="L68" s="86"/>
      <c r="M68" s="94"/>
    </row>
    <row r="69" spans="1:13" ht="17.45" customHeight="1">
      <c r="A69" s="80"/>
      <c r="B69" s="12" t="s">
        <v>31</v>
      </c>
      <c r="C69" s="16"/>
      <c r="D69" s="16"/>
      <c r="E69" s="16"/>
      <c r="F69" s="16"/>
      <c r="G69" s="16"/>
      <c r="H69" s="16"/>
      <c r="I69" s="16"/>
      <c r="J69" s="17"/>
      <c r="K69" s="34"/>
      <c r="L69" s="35"/>
      <c r="M69" s="104"/>
    </row>
    <row r="70" spans="1:13" ht="18.75" customHeight="1">
      <c r="A70" s="80"/>
      <c r="B70" s="37" t="s">
        <v>14</v>
      </c>
      <c r="C70" s="38" t="s">
        <v>67</v>
      </c>
      <c r="D70" s="39"/>
      <c r="E70" s="39"/>
      <c r="F70" s="39"/>
      <c r="G70" s="39"/>
      <c r="H70" s="39"/>
      <c r="I70" s="39"/>
      <c r="J70" s="40"/>
      <c r="K70" s="41"/>
      <c r="L70" s="42"/>
      <c r="M70" s="104"/>
    </row>
    <row r="71" spans="1:13" ht="15.75" customHeight="1" thickBot="1">
      <c r="A71" s="80"/>
      <c r="B71" s="43" t="s">
        <v>16</v>
      </c>
      <c r="C71" s="136" t="s">
        <v>78</v>
      </c>
      <c r="D71" s="39"/>
      <c r="E71" s="39"/>
      <c r="F71" s="39"/>
      <c r="G71" s="39"/>
      <c r="H71" s="39"/>
      <c r="I71" s="39"/>
      <c r="J71" s="40"/>
      <c r="K71" s="44"/>
      <c r="L71" s="45"/>
      <c r="M71" s="104"/>
    </row>
    <row r="72" spans="1:13" ht="17.45" customHeight="1">
      <c r="A72" s="11"/>
      <c r="B72" s="46"/>
      <c r="C72" s="47" t="s">
        <v>17</v>
      </c>
      <c r="D72" s="48"/>
      <c r="E72" s="49" t="s">
        <v>18</v>
      </c>
      <c r="F72" s="48"/>
      <c r="G72" s="50" t="s">
        <v>19</v>
      </c>
      <c r="H72" s="50" t="s">
        <v>20</v>
      </c>
      <c r="I72" s="50" t="s">
        <v>21</v>
      </c>
      <c r="J72" s="51"/>
      <c r="K72" s="52" t="s">
        <v>22</v>
      </c>
      <c r="L72" s="53"/>
      <c r="M72" s="36"/>
    </row>
    <row r="73" spans="1:13" ht="17.1" customHeight="1">
      <c r="A73" s="11"/>
      <c r="B73" s="54" t="s">
        <v>23</v>
      </c>
      <c r="C73" s="59">
        <v>2</v>
      </c>
      <c r="D73" s="126" t="s">
        <v>24</v>
      </c>
      <c r="E73" s="82">
        <v>10</v>
      </c>
      <c r="F73" s="138" t="s">
        <v>43</v>
      </c>
      <c r="G73" s="58"/>
      <c r="H73" s="131" t="s">
        <v>38</v>
      </c>
      <c r="I73" s="59"/>
      <c r="J73" s="60"/>
      <c r="K73" s="61" t="s">
        <v>25</v>
      </c>
      <c r="L73" s="62"/>
      <c r="M73" s="36"/>
    </row>
    <row r="74" spans="1:13" ht="15.75" customHeight="1">
      <c r="A74" s="11"/>
      <c r="B74" s="63"/>
      <c r="C74" s="59">
        <v>2</v>
      </c>
      <c r="D74" s="138" t="s">
        <v>24</v>
      </c>
      <c r="E74" s="82">
        <v>10</v>
      </c>
      <c r="F74" s="138" t="s">
        <v>43</v>
      </c>
      <c r="G74" s="59"/>
      <c r="H74" s="131" t="s">
        <v>38</v>
      </c>
      <c r="I74" s="59"/>
      <c r="J74" s="64"/>
      <c r="K74" s="65" t="s">
        <v>26</v>
      </c>
      <c r="L74" s="66"/>
      <c r="M74" s="36"/>
    </row>
    <row r="75" spans="1:13" ht="15.75" customHeight="1">
      <c r="A75" s="11"/>
      <c r="B75" s="54" t="s">
        <v>27</v>
      </c>
      <c r="C75" s="67">
        <v>3</v>
      </c>
      <c r="D75" s="127" t="s">
        <v>24</v>
      </c>
      <c r="E75" s="123">
        <v>10</v>
      </c>
      <c r="F75" s="137" t="s">
        <v>43</v>
      </c>
      <c r="G75" s="67"/>
      <c r="H75" s="130" t="s">
        <v>36</v>
      </c>
      <c r="I75" s="67"/>
      <c r="J75" s="69"/>
      <c r="K75" s="70"/>
      <c r="L75" s="71"/>
      <c r="M75" s="36"/>
    </row>
    <row r="76" spans="1:13" ht="17.45" customHeight="1">
      <c r="A76" s="11"/>
      <c r="B76" s="63"/>
      <c r="C76" s="67">
        <v>3</v>
      </c>
      <c r="D76" s="137" t="s">
        <v>24</v>
      </c>
      <c r="E76" s="123">
        <v>10</v>
      </c>
      <c r="F76" s="137" t="s">
        <v>43</v>
      </c>
      <c r="G76" s="67"/>
      <c r="H76" s="130" t="s">
        <v>36</v>
      </c>
      <c r="I76" s="67"/>
      <c r="J76" s="69"/>
      <c r="K76" s="72"/>
      <c r="L76" s="73"/>
      <c r="M76" s="9"/>
    </row>
    <row r="77" spans="1:13" ht="17.1" customHeight="1">
      <c r="A77" s="11"/>
      <c r="B77" s="54" t="s">
        <v>28</v>
      </c>
      <c r="C77" s="59">
        <v>3</v>
      </c>
      <c r="D77" s="126" t="s">
        <v>24</v>
      </c>
      <c r="E77" s="82">
        <v>12</v>
      </c>
      <c r="F77" s="138" t="s">
        <v>43</v>
      </c>
      <c r="G77" s="59"/>
      <c r="H77" s="131" t="s">
        <v>37</v>
      </c>
      <c r="I77" s="59"/>
      <c r="J77" s="64"/>
      <c r="K77" s="14"/>
      <c r="L77" s="8"/>
      <c r="M77" s="9"/>
    </row>
    <row r="78" spans="1:13" ht="17.1" customHeight="1">
      <c r="A78" s="11"/>
      <c r="B78" s="63"/>
      <c r="C78" s="59">
        <v>3</v>
      </c>
      <c r="D78" s="138" t="s">
        <v>24</v>
      </c>
      <c r="E78" s="82">
        <v>12</v>
      </c>
      <c r="F78" s="138" t="s">
        <v>43</v>
      </c>
      <c r="G78" s="59"/>
      <c r="H78" s="131" t="s">
        <v>37</v>
      </c>
      <c r="I78" s="59"/>
      <c r="J78" s="64"/>
      <c r="K78" s="14"/>
      <c r="L78" s="8"/>
      <c r="M78" s="9"/>
    </row>
    <row r="79" spans="1:13" ht="17.1" customHeight="1">
      <c r="A79" s="11"/>
      <c r="B79" s="54" t="s">
        <v>29</v>
      </c>
      <c r="C79" s="67">
        <v>3</v>
      </c>
      <c r="D79" s="127" t="s">
        <v>24</v>
      </c>
      <c r="E79" s="123">
        <v>12</v>
      </c>
      <c r="F79" s="137" t="s">
        <v>43</v>
      </c>
      <c r="G79" s="67"/>
      <c r="H79" s="130" t="s">
        <v>37</v>
      </c>
      <c r="I79" s="67"/>
      <c r="J79" s="69"/>
      <c r="K79" s="14"/>
      <c r="L79" s="8"/>
      <c r="M79" s="9"/>
    </row>
    <row r="80" spans="1:13" ht="15.75" customHeight="1">
      <c r="A80" s="109"/>
      <c r="B80" s="74"/>
      <c r="C80" s="75">
        <v>3</v>
      </c>
      <c r="D80" s="264" t="s">
        <v>24</v>
      </c>
      <c r="E80" s="128">
        <v>12</v>
      </c>
      <c r="F80" s="264" t="s">
        <v>43</v>
      </c>
      <c r="G80" s="75"/>
      <c r="H80" s="265" t="s">
        <v>37</v>
      </c>
      <c r="I80" s="75"/>
      <c r="J80" s="76"/>
      <c r="K80" s="110"/>
      <c r="L80" s="111"/>
      <c r="M80" s="89"/>
    </row>
  </sheetData>
  <printOptions/>
  <pageMargins left="0.75" right="0.75" top="1" bottom="1" header="0.5" footer="0.5"/>
  <pageSetup horizontalDpi="600" verticalDpi="600" orientation="landscape"/>
  <headerFooter>
    <oddFooter>&amp;L&amp;"Helvetica,Regular"&amp;12&amp;K000000	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showGridLines="0" showRowColHeaders="0" workbookViewId="0" topLeftCell="A1">
      <selection activeCell="G1" sqref="G1"/>
    </sheetView>
  </sheetViews>
  <sheetFormatPr defaultColWidth="6.59765625" defaultRowHeight="15" customHeight="1"/>
  <cols>
    <col min="1" max="1" width="3" style="113" customWidth="1"/>
    <col min="2" max="2" width="7.8984375" style="113" customWidth="1"/>
    <col min="3" max="3" width="6.59765625" style="113" customWidth="1"/>
    <col min="4" max="4" width="1.69921875" style="113" customWidth="1"/>
    <col min="5" max="5" width="6.59765625" style="113" customWidth="1"/>
    <col min="6" max="6" width="1.59765625" style="113" customWidth="1"/>
    <col min="7" max="7" width="10.09765625" style="113" customWidth="1"/>
    <col min="8" max="8" width="6.59765625" style="113" customWidth="1"/>
    <col min="9" max="9" width="8" style="113" customWidth="1"/>
    <col min="10" max="10" width="6.59765625" style="113" customWidth="1"/>
    <col min="11" max="11" width="15.8984375" style="113" customWidth="1"/>
    <col min="12" max="12" width="5.69921875" style="113" customWidth="1"/>
    <col min="13" max="256" width="6.59765625" style="113" customWidth="1"/>
  </cols>
  <sheetData>
    <row r="1" spans="1:13" ht="15.75" customHeight="1">
      <c r="A1" s="2"/>
      <c r="B1" s="91"/>
      <c r="C1" s="91"/>
      <c r="D1" s="91"/>
      <c r="E1" s="91"/>
      <c r="F1" s="91"/>
      <c r="G1" s="91"/>
      <c r="H1" s="4"/>
      <c r="I1" s="4"/>
      <c r="J1" s="4"/>
      <c r="K1" s="4"/>
      <c r="L1" s="4"/>
      <c r="M1" s="5"/>
    </row>
    <row r="2" spans="1:13" ht="17.45" customHeight="1">
      <c r="A2" s="11"/>
      <c r="B2" s="12" t="s">
        <v>3</v>
      </c>
      <c r="C2" s="16"/>
      <c r="D2" s="16"/>
      <c r="E2" s="16"/>
      <c r="F2" s="16"/>
      <c r="G2" s="17"/>
      <c r="H2" s="14"/>
      <c r="I2" s="8"/>
      <c r="J2" s="8"/>
      <c r="K2" s="8"/>
      <c r="L2" s="8"/>
      <c r="M2" s="9"/>
    </row>
    <row r="3" spans="1:13" ht="17.1" customHeight="1">
      <c r="A3" s="11"/>
      <c r="B3" s="20"/>
      <c r="C3" s="21"/>
      <c r="D3" s="21"/>
      <c r="E3" s="21"/>
      <c r="F3" s="21"/>
      <c r="G3" s="22"/>
      <c r="H3" s="14"/>
      <c r="I3" s="8"/>
      <c r="J3" s="8"/>
      <c r="K3" s="8"/>
      <c r="L3" s="8"/>
      <c r="M3" s="9"/>
    </row>
    <row r="4" spans="1:13" ht="17.1" customHeight="1">
      <c r="A4" s="11"/>
      <c r="B4" s="20"/>
      <c r="C4" s="21"/>
      <c r="D4" s="21"/>
      <c r="E4" s="21"/>
      <c r="F4" s="21"/>
      <c r="G4" s="22"/>
      <c r="H4" s="14"/>
      <c r="I4" s="8"/>
      <c r="J4" s="8"/>
      <c r="K4" s="8"/>
      <c r="L4" s="8"/>
      <c r="M4" s="9"/>
    </row>
    <row r="5" spans="1:13" ht="17.1" customHeight="1">
      <c r="A5" s="11"/>
      <c r="B5" s="20"/>
      <c r="C5" s="21"/>
      <c r="D5" s="21"/>
      <c r="E5" s="21"/>
      <c r="F5" s="21"/>
      <c r="G5" s="22"/>
      <c r="H5" s="14"/>
      <c r="I5" s="8"/>
      <c r="J5" s="8"/>
      <c r="K5" s="8"/>
      <c r="L5" s="8"/>
      <c r="M5" s="9"/>
    </row>
    <row r="6" spans="1:13" ht="17.1" customHeight="1">
      <c r="A6" s="11"/>
      <c r="B6" s="20"/>
      <c r="C6" s="21"/>
      <c r="D6" s="21"/>
      <c r="E6" s="21"/>
      <c r="F6" s="21"/>
      <c r="G6" s="22"/>
      <c r="H6" s="14"/>
      <c r="I6" s="8"/>
      <c r="J6" s="8"/>
      <c r="K6" s="8"/>
      <c r="L6" s="8"/>
      <c r="M6" s="9"/>
    </row>
    <row r="7" spans="1:13" ht="17.1" customHeight="1">
      <c r="A7" s="11"/>
      <c r="B7" s="20"/>
      <c r="C7" s="21"/>
      <c r="D7" s="21"/>
      <c r="E7" s="21"/>
      <c r="F7" s="21"/>
      <c r="G7" s="22"/>
      <c r="H7" s="14"/>
      <c r="I7" s="8"/>
      <c r="J7" s="8"/>
      <c r="K7" s="8"/>
      <c r="L7" s="8"/>
      <c r="M7" s="9"/>
    </row>
    <row r="8" spans="1:13" ht="17.1" customHeight="1">
      <c r="A8" s="11"/>
      <c r="B8" s="20"/>
      <c r="C8" s="21"/>
      <c r="D8" s="21"/>
      <c r="E8" s="21"/>
      <c r="F8" s="21"/>
      <c r="G8" s="22"/>
      <c r="H8" s="14"/>
      <c r="I8" s="8"/>
      <c r="J8" s="8"/>
      <c r="K8" s="8"/>
      <c r="L8" s="8"/>
      <c r="M8" s="9"/>
    </row>
    <row r="9" spans="1:13" ht="15.75" customHeight="1">
      <c r="A9" s="11"/>
      <c r="B9" s="26"/>
      <c r="C9" s="27"/>
      <c r="D9" s="27"/>
      <c r="E9" s="27"/>
      <c r="F9" s="27"/>
      <c r="G9" s="28"/>
      <c r="H9" s="14"/>
      <c r="I9" s="8"/>
      <c r="J9" s="8"/>
      <c r="K9" s="8"/>
      <c r="L9" s="8"/>
      <c r="M9" s="9"/>
    </row>
    <row r="10" spans="1:13" ht="17.45" customHeight="1">
      <c r="A10" s="6"/>
      <c r="B10" s="73"/>
      <c r="C10" s="73"/>
      <c r="D10" s="73"/>
      <c r="E10" s="73"/>
      <c r="F10" s="73"/>
      <c r="G10" s="73"/>
      <c r="H10" s="8"/>
      <c r="I10" s="8"/>
      <c r="J10" s="8"/>
      <c r="K10" s="8"/>
      <c r="L10" s="8"/>
      <c r="M10" s="9"/>
    </row>
    <row r="11" spans="1:13" ht="17.1" customHeight="1">
      <c r="A11" s="84"/>
      <c r="B11" s="92"/>
      <c r="C11" s="92"/>
      <c r="D11" s="92"/>
      <c r="E11" s="92"/>
      <c r="F11" s="92"/>
      <c r="G11" s="92"/>
      <c r="H11" s="92"/>
      <c r="I11" s="92"/>
      <c r="J11" s="92"/>
      <c r="K11" s="93"/>
      <c r="L11" s="93"/>
      <c r="M11" s="94"/>
    </row>
    <row r="12" spans="1:13" ht="18.75" customHeight="1">
      <c r="A12" s="84"/>
      <c r="B12" s="95"/>
      <c r="C12" s="95"/>
      <c r="D12" s="92"/>
      <c r="E12" s="92"/>
      <c r="F12" s="92"/>
      <c r="G12" s="92"/>
      <c r="H12" s="92"/>
      <c r="I12" s="92"/>
      <c r="J12" s="92"/>
      <c r="K12" s="93"/>
      <c r="L12" s="93"/>
      <c r="M12" s="94"/>
    </row>
    <row r="13" spans="1:13" ht="17.1" customHeight="1">
      <c r="A13" s="84"/>
      <c r="B13" s="92"/>
      <c r="C13" s="96"/>
      <c r="D13" s="92"/>
      <c r="E13" s="92"/>
      <c r="F13" s="92"/>
      <c r="G13" s="92"/>
      <c r="H13" s="92"/>
      <c r="I13" s="92"/>
      <c r="J13" s="92"/>
      <c r="K13" s="93"/>
      <c r="L13" s="93"/>
      <c r="M13" s="94"/>
    </row>
    <row r="14" spans="1:13" ht="17.1" customHeight="1">
      <c r="A14" s="84"/>
      <c r="B14" s="92"/>
      <c r="C14" s="97"/>
      <c r="D14" s="98"/>
      <c r="E14" s="99"/>
      <c r="F14" s="98"/>
      <c r="G14" s="98"/>
      <c r="H14" s="98"/>
      <c r="I14" s="98"/>
      <c r="J14" s="98"/>
      <c r="K14" s="100"/>
      <c r="L14" s="93"/>
      <c r="M14" s="94"/>
    </row>
    <row r="15" spans="1:13" ht="17.1" customHeight="1">
      <c r="A15" s="84"/>
      <c r="B15" s="114"/>
      <c r="C15" s="93"/>
      <c r="D15" s="93"/>
      <c r="E15" s="115"/>
      <c r="F15" s="93"/>
      <c r="G15" s="33"/>
      <c r="H15" s="33"/>
      <c r="I15" s="93"/>
      <c r="J15" s="33"/>
      <c r="K15" s="100"/>
      <c r="L15" s="93"/>
      <c r="M15" s="94"/>
    </row>
    <row r="16" spans="1:13" ht="15.75" customHeight="1">
      <c r="A16" s="84"/>
      <c r="B16" s="85"/>
      <c r="C16" s="86"/>
      <c r="D16" s="86"/>
      <c r="E16" s="86"/>
      <c r="F16" s="86"/>
      <c r="G16" s="86"/>
      <c r="H16" s="86"/>
      <c r="I16" s="86"/>
      <c r="J16" s="86"/>
      <c r="K16" s="103"/>
      <c r="L16" s="86"/>
      <c r="M16" s="94"/>
    </row>
    <row r="17" spans="1:13" ht="17.45" customHeight="1">
      <c r="A17" s="80"/>
      <c r="B17" s="12" t="s">
        <v>32</v>
      </c>
      <c r="C17" s="16"/>
      <c r="D17" s="16"/>
      <c r="E17" s="16"/>
      <c r="F17" s="16"/>
      <c r="G17" s="16"/>
      <c r="H17" s="16"/>
      <c r="I17" s="16"/>
      <c r="J17" s="17"/>
      <c r="K17" s="34"/>
      <c r="L17" s="35"/>
      <c r="M17" s="104"/>
    </row>
    <row r="18" spans="1:13" ht="18.75" customHeight="1">
      <c r="A18" s="80"/>
      <c r="B18" s="37" t="s">
        <v>14</v>
      </c>
      <c r="C18" s="121" t="s">
        <v>79</v>
      </c>
      <c r="D18" s="39"/>
      <c r="E18" s="39"/>
      <c r="F18" s="39"/>
      <c r="G18" s="39"/>
      <c r="H18" s="39"/>
      <c r="I18" s="39"/>
      <c r="J18" s="40"/>
      <c r="K18" s="41"/>
      <c r="L18" s="42"/>
      <c r="M18" s="104"/>
    </row>
    <row r="19" spans="1:13" ht="15.75" customHeight="1" thickBot="1">
      <c r="A19" s="80"/>
      <c r="B19" s="43" t="s">
        <v>16</v>
      </c>
      <c r="C19" s="124" t="s">
        <v>80</v>
      </c>
      <c r="D19" s="39"/>
      <c r="E19" s="39"/>
      <c r="F19" s="39"/>
      <c r="G19" s="39"/>
      <c r="H19" s="39"/>
      <c r="I19" s="39"/>
      <c r="J19" s="40"/>
      <c r="K19" s="44"/>
      <c r="L19" s="45"/>
      <c r="M19" s="104"/>
    </row>
    <row r="20" spans="1:13" ht="17.45" customHeight="1">
      <c r="A20" s="80"/>
      <c r="B20" s="46"/>
      <c r="C20" s="47" t="s">
        <v>17</v>
      </c>
      <c r="D20" s="48"/>
      <c r="E20" s="49" t="s">
        <v>18</v>
      </c>
      <c r="F20" s="48"/>
      <c r="G20" s="50" t="s">
        <v>19</v>
      </c>
      <c r="H20" s="50" t="s">
        <v>20</v>
      </c>
      <c r="I20" s="50" t="s">
        <v>21</v>
      </c>
      <c r="J20" s="51"/>
      <c r="K20" s="52" t="s">
        <v>22</v>
      </c>
      <c r="L20" s="53"/>
      <c r="M20" s="104"/>
    </row>
    <row r="21" spans="1:13" ht="17.1" customHeight="1">
      <c r="A21" s="80"/>
      <c r="B21" s="54" t="s">
        <v>23</v>
      </c>
      <c r="C21" s="59">
        <v>3</v>
      </c>
      <c r="D21" s="126" t="s">
        <v>24</v>
      </c>
      <c r="E21" s="82">
        <v>3</v>
      </c>
      <c r="F21" s="59" t="s">
        <v>43</v>
      </c>
      <c r="G21" s="58">
        <f>clean*0.65</f>
        <v>0</v>
      </c>
      <c r="H21" s="58"/>
      <c r="I21" s="59"/>
      <c r="J21" s="60"/>
      <c r="K21" s="61" t="s">
        <v>25</v>
      </c>
      <c r="L21" s="62"/>
      <c r="M21" s="104"/>
    </row>
    <row r="22" spans="1:13" ht="15.75" customHeight="1" thickBot="1">
      <c r="A22" s="80"/>
      <c r="B22" s="63"/>
      <c r="C22" s="59"/>
      <c r="D22" s="59"/>
      <c r="E22" s="82"/>
      <c r="F22" s="59"/>
      <c r="G22" s="58"/>
      <c r="H22" s="58"/>
      <c r="I22" s="59"/>
      <c r="J22" s="64"/>
      <c r="K22" s="65" t="s">
        <v>26</v>
      </c>
      <c r="L22" s="66"/>
      <c r="M22" s="104"/>
    </row>
    <row r="23" spans="1:13" ht="15.75" customHeight="1" thickBot="1">
      <c r="A23" s="80"/>
      <c r="B23" s="54" t="s">
        <v>27</v>
      </c>
      <c r="C23" s="67">
        <v>4</v>
      </c>
      <c r="D23" s="127" t="s">
        <v>24</v>
      </c>
      <c r="E23" s="123">
        <v>3</v>
      </c>
      <c r="F23" s="67" t="s">
        <v>43</v>
      </c>
      <c r="G23" s="122">
        <f>clean*0.7</f>
        <v>0</v>
      </c>
      <c r="H23" s="122"/>
      <c r="I23" s="67"/>
      <c r="J23" s="69"/>
      <c r="K23" s="70"/>
      <c r="L23" s="71"/>
      <c r="M23" s="104"/>
    </row>
    <row r="24" spans="1:13" ht="17.45" customHeight="1">
      <c r="A24" s="80"/>
      <c r="B24" s="63"/>
      <c r="C24" s="67"/>
      <c r="D24" s="67"/>
      <c r="E24" s="123"/>
      <c r="F24" s="67"/>
      <c r="G24" s="122"/>
      <c r="H24" s="122"/>
      <c r="I24" s="67"/>
      <c r="J24" s="69"/>
      <c r="K24" s="72"/>
      <c r="L24" s="73"/>
      <c r="M24" s="94"/>
    </row>
    <row r="25" spans="1:13" ht="17.1" customHeight="1">
      <c r="A25" s="80"/>
      <c r="B25" s="54" t="s">
        <v>28</v>
      </c>
      <c r="C25" s="59">
        <v>4</v>
      </c>
      <c r="D25" s="126" t="s">
        <v>24</v>
      </c>
      <c r="E25" s="82">
        <v>3</v>
      </c>
      <c r="F25" s="138" t="s">
        <v>43</v>
      </c>
      <c r="G25" s="58">
        <f>clean*0.75</f>
        <v>0</v>
      </c>
      <c r="H25" s="58"/>
      <c r="I25" s="59"/>
      <c r="J25" s="64"/>
      <c r="K25" s="14"/>
      <c r="L25" s="8"/>
      <c r="M25" s="94"/>
    </row>
    <row r="26" spans="1:13" ht="17.1" customHeight="1">
      <c r="A26" s="80"/>
      <c r="B26" s="63"/>
      <c r="C26" s="59"/>
      <c r="D26" s="59"/>
      <c r="E26" s="82"/>
      <c r="F26" s="59"/>
      <c r="G26" s="58"/>
      <c r="H26" s="58"/>
      <c r="I26" s="59"/>
      <c r="J26" s="64"/>
      <c r="K26" s="14"/>
      <c r="L26" s="8"/>
      <c r="M26" s="94"/>
    </row>
    <row r="27" spans="1:13" ht="17.1" customHeight="1">
      <c r="A27" s="80"/>
      <c r="B27" s="54" t="s">
        <v>29</v>
      </c>
      <c r="C27" s="67">
        <v>4</v>
      </c>
      <c r="D27" s="127" t="s">
        <v>24</v>
      </c>
      <c r="E27" s="123">
        <v>3</v>
      </c>
      <c r="F27" s="137" t="s">
        <v>43</v>
      </c>
      <c r="G27" s="122">
        <f>clean*0.8</f>
        <v>0</v>
      </c>
      <c r="H27" s="122"/>
      <c r="I27" s="67"/>
      <c r="J27" s="69"/>
      <c r="K27" s="14"/>
      <c r="L27" s="8"/>
      <c r="M27" s="94"/>
    </row>
    <row r="28" spans="1:13" ht="15.75" customHeight="1" thickBot="1">
      <c r="A28" s="80"/>
      <c r="B28" s="74"/>
      <c r="C28" s="106"/>
      <c r="D28" s="75"/>
      <c r="E28" s="128"/>
      <c r="F28" s="75"/>
      <c r="G28" s="129"/>
      <c r="H28" s="75"/>
      <c r="I28" s="75"/>
      <c r="J28" s="76"/>
      <c r="K28" s="14"/>
      <c r="L28" s="8"/>
      <c r="M28" s="94"/>
    </row>
    <row r="29" spans="1:13" ht="15.75" customHeight="1" thickBot="1">
      <c r="A29" s="84"/>
      <c r="B29" s="107"/>
      <c r="C29" s="116"/>
      <c r="D29" s="117"/>
      <c r="E29" s="118"/>
      <c r="F29" s="117"/>
      <c r="G29" s="117"/>
      <c r="H29" s="117"/>
      <c r="I29" s="117"/>
      <c r="J29" s="117"/>
      <c r="K29" s="103"/>
      <c r="L29" s="86"/>
      <c r="M29" s="94"/>
    </row>
    <row r="30" spans="1:13" ht="17.45" customHeight="1">
      <c r="A30" s="80"/>
      <c r="B30" s="12" t="s">
        <v>32</v>
      </c>
      <c r="C30" s="16"/>
      <c r="D30" s="16"/>
      <c r="E30" s="16"/>
      <c r="F30" s="16"/>
      <c r="G30" s="16"/>
      <c r="H30" s="16"/>
      <c r="I30" s="16"/>
      <c r="J30" s="17"/>
      <c r="K30" s="34"/>
      <c r="L30" s="35"/>
      <c r="M30" s="104"/>
    </row>
    <row r="31" spans="1:13" ht="18.75" customHeight="1">
      <c r="A31" s="80"/>
      <c r="B31" s="37" t="s">
        <v>14</v>
      </c>
      <c r="C31" s="38" t="s">
        <v>47</v>
      </c>
      <c r="D31" s="39"/>
      <c r="E31" s="39"/>
      <c r="F31" s="39"/>
      <c r="G31" s="39"/>
      <c r="H31" s="39"/>
      <c r="I31" s="39"/>
      <c r="J31" s="40"/>
      <c r="K31" s="41"/>
      <c r="L31" s="42"/>
      <c r="M31" s="104"/>
    </row>
    <row r="32" spans="1:13" ht="15.75" customHeight="1">
      <c r="A32" s="80"/>
      <c r="B32" s="43" t="s">
        <v>16</v>
      </c>
      <c r="C32" s="81"/>
      <c r="D32" s="39"/>
      <c r="E32" s="39"/>
      <c r="F32" s="39"/>
      <c r="G32" s="39"/>
      <c r="H32" s="39"/>
      <c r="I32" s="39"/>
      <c r="J32" s="40"/>
      <c r="K32" s="44"/>
      <c r="L32" s="45"/>
      <c r="M32" s="104"/>
    </row>
    <row r="33" spans="1:13" ht="17.45" customHeight="1">
      <c r="A33" s="80"/>
      <c r="B33" s="46"/>
      <c r="C33" s="47" t="s">
        <v>17</v>
      </c>
      <c r="D33" s="48"/>
      <c r="E33" s="49" t="s">
        <v>18</v>
      </c>
      <c r="F33" s="48"/>
      <c r="G33" s="50" t="s">
        <v>19</v>
      </c>
      <c r="H33" s="50" t="s">
        <v>20</v>
      </c>
      <c r="I33" s="50" t="s">
        <v>21</v>
      </c>
      <c r="J33" s="51"/>
      <c r="K33" s="52" t="s">
        <v>22</v>
      </c>
      <c r="L33" s="53"/>
      <c r="M33" s="104"/>
    </row>
    <row r="34" spans="1:13" ht="17.1" customHeight="1">
      <c r="A34" s="80"/>
      <c r="B34" s="54" t="s">
        <v>23</v>
      </c>
      <c r="C34" s="59">
        <v>2</v>
      </c>
      <c r="D34" s="126" t="s">
        <v>24</v>
      </c>
      <c r="E34" s="82">
        <v>5</v>
      </c>
      <c r="F34" s="59" t="s">
        <v>43</v>
      </c>
      <c r="G34" s="58">
        <f>snatch*0.75</f>
        <v>0</v>
      </c>
      <c r="H34" s="58"/>
      <c r="I34" s="59"/>
      <c r="J34" s="60"/>
      <c r="K34" s="61" t="s">
        <v>25</v>
      </c>
      <c r="L34" s="62"/>
      <c r="M34" s="104"/>
    </row>
    <row r="35" spans="1:13" ht="15.75" customHeight="1">
      <c r="A35" s="80"/>
      <c r="B35" s="63"/>
      <c r="C35" s="59"/>
      <c r="D35" s="59"/>
      <c r="E35" s="82"/>
      <c r="F35" s="59"/>
      <c r="G35" s="58"/>
      <c r="H35" s="59"/>
      <c r="I35" s="59"/>
      <c r="J35" s="64"/>
      <c r="K35" s="65" t="s">
        <v>26</v>
      </c>
      <c r="L35" s="66"/>
      <c r="M35" s="104"/>
    </row>
    <row r="36" spans="1:13" ht="15.75" customHeight="1">
      <c r="A36" s="80"/>
      <c r="B36" s="54" t="s">
        <v>27</v>
      </c>
      <c r="C36" s="67">
        <v>3</v>
      </c>
      <c r="D36" s="127" t="s">
        <v>24</v>
      </c>
      <c r="E36" s="123">
        <v>5</v>
      </c>
      <c r="F36" s="67" t="s">
        <v>43</v>
      </c>
      <c r="G36" s="122">
        <f>snatch*0.8</f>
        <v>0</v>
      </c>
      <c r="H36" s="67"/>
      <c r="I36" s="67"/>
      <c r="J36" s="69"/>
      <c r="K36" s="70"/>
      <c r="L36" s="71"/>
      <c r="M36" s="104"/>
    </row>
    <row r="37" spans="1:13" ht="17.45" customHeight="1">
      <c r="A37" s="80"/>
      <c r="B37" s="63"/>
      <c r="C37" s="68"/>
      <c r="D37" s="67"/>
      <c r="E37" s="123"/>
      <c r="F37" s="67"/>
      <c r="G37" s="122"/>
      <c r="H37" s="67"/>
      <c r="I37" s="67"/>
      <c r="J37" s="69"/>
      <c r="K37" s="72"/>
      <c r="L37" s="73"/>
      <c r="M37" s="94"/>
    </row>
    <row r="38" spans="1:13" ht="17.1" customHeight="1">
      <c r="A38" s="80"/>
      <c r="B38" s="54" t="s">
        <v>28</v>
      </c>
      <c r="C38" s="59">
        <v>3</v>
      </c>
      <c r="D38" s="126" t="s">
        <v>24</v>
      </c>
      <c r="E38" s="82">
        <v>5</v>
      </c>
      <c r="F38" s="138" t="s">
        <v>43</v>
      </c>
      <c r="G38" s="58">
        <f>snatch*0.83</f>
        <v>0</v>
      </c>
      <c r="H38" s="59"/>
      <c r="I38" s="59"/>
      <c r="J38" s="64"/>
      <c r="K38" s="14"/>
      <c r="L38" s="8"/>
      <c r="M38" s="94"/>
    </row>
    <row r="39" spans="1:13" ht="17.1" customHeight="1">
      <c r="A39" s="80"/>
      <c r="B39" s="63"/>
      <c r="C39" s="59"/>
      <c r="D39" s="59"/>
      <c r="E39" s="82"/>
      <c r="F39" s="59"/>
      <c r="G39" s="58"/>
      <c r="H39" s="59"/>
      <c r="I39" s="59"/>
      <c r="J39" s="64"/>
      <c r="K39" s="14"/>
      <c r="L39" s="8"/>
      <c r="M39" s="94"/>
    </row>
    <row r="40" spans="1:13" ht="17.1" customHeight="1">
      <c r="A40" s="80"/>
      <c r="B40" s="54" t="s">
        <v>29</v>
      </c>
      <c r="C40" s="67">
        <v>3</v>
      </c>
      <c r="D40" s="127" t="s">
        <v>24</v>
      </c>
      <c r="E40" s="123">
        <v>5</v>
      </c>
      <c r="F40" s="137" t="s">
        <v>43</v>
      </c>
      <c r="G40" s="122">
        <f>snatch*0.86</f>
        <v>0</v>
      </c>
      <c r="H40" s="67"/>
      <c r="I40" s="67"/>
      <c r="J40" s="69"/>
      <c r="K40" s="14"/>
      <c r="L40" s="8"/>
      <c r="M40" s="94"/>
    </row>
    <row r="41" spans="1:13" ht="15.75" customHeight="1">
      <c r="A41" s="80"/>
      <c r="B41" s="74"/>
      <c r="C41" s="75"/>
      <c r="D41" s="75"/>
      <c r="E41" s="75"/>
      <c r="F41" s="75"/>
      <c r="G41" s="129"/>
      <c r="H41" s="75"/>
      <c r="I41" s="75"/>
      <c r="J41" s="76"/>
      <c r="K41" s="14"/>
      <c r="L41" s="8"/>
      <c r="M41" s="94"/>
    </row>
    <row r="42" spans="1:13" ht="19.5" customHeight="1">
      <c r="A42" s="84"/>
      <c r="B42" s="119"/>
      <c r="C42" s="119"/>
      <c r="D42" s="107"/>
      <c r="E42" s="107"/>
      <c r="F42" s="107"/>
      <c r="G42" s="107"/>
      <c r="H42" s="107"/>
      <c r="I42" s="107"/>
      <c r="J42" s="107"/>
      <c r="K42" s="86"/>
      <c r="L42" s="86"/>
      <c r="M42" s="94"/>
    </row>
    <row r="43" spans="1:13" ht="17.45" customHeight="1">
      <c r="A43" s="80"/>
      <c r="B43" s="12" t="s">
        <v>32</v>
      </c>
      <c r="C43" s="16"/>
      <c r="D43" s="16"/>
      <c r="E43" s="16"/>
      <c r="F43" s="16"/>
      <c r="G43" s="16"/>
      <c r="H43" s="16"/>
      <c r="I43" s="16"/>
      <c r="J43" s="17"/>
      <c r="K43" s="34"/>
      <c r="L43" s="35"/>
      <c r="M43" s="104"/>
    </row>
    <row r="44" spans="1:13" ht="18.75" customHeight="1">
      <c r="A44" s="80"/>
      <c r="B44" s="37" t="s">
        <v>14</v>
      </c>
      <c r="C44" s="121" t="s">
        <v>48</v>
      </c>
      <c r="D44" s="39"/>
      <c r="E44" s="39"/>
      <c r="F44" s="39"/>
      <c r="G44" s="39"/>
      <c r="H44" s="39"/>
      <c r="I44" s="39"/>
      <c r="J44" s="40"/>
      <c r="K44" s="41"/>
      <c r="L44" s="42"/>
      <c r="M44" s="104"/>
    </row>
    <row r="45" spans="1:13" ht="15.75" customHeight="1">
      <c r="A45" s="80"/>
      <c r="B45" s="43" t="s">
        <v>33</v>
      </c>
      <c r="C45" s="81"/>
      <c r="D45" s="39"/>
      <c r="E45" s="39"/>
      <c r="F45" s="39"/>
      <c r="G45" s="39"/>
      <c r="H45" s="39"/>
      <c r="I45" s="39"/>
      <c r="J45" s="40"/>
      <c r="K45" s="44"/>
      <c r="L45" s="45"/>
      <c r="M45" s="104"/>
    </row>
    <row r="46" spans="1:13" ht="17.45" customHeight="1">
      <c r="A46" s="80"/>
      <c r="B46" s="46"/>
      <c r="C46" s="47" t="s">
        <v>17</v>
      </c>
      <c r="D46" s="48"/>
      <c r="E46" s="49" t="s">
        <v>18</v>
      </c>
      <c r="F46" s="48"/>
      <c r="G46" s="50" t="s">
        <v>19</v>
      </c>
      <c r="H46" s="50" t="s">
        <v>20</v>
      </c>
      <c r="I46" s="50" t="s">
        <v>21</v>
      </c>
      <c r="J46" s="51"/>
      <c r="K46" s="52" t="s">
        <v>22</v>
      </c>
      <c r="L46" s="53"/>
      <c r="M46" s="104"/>
    </row>
    <row r="47" spans="1:13" ht="17.1" customHeight="1">
      <c r="A47" s="80"/>
      <c r="B47" s="54" t="s">
        <v>23</v>
      </c>
      <c r="C47" s="59">
        <v>2</v>
      </c>
      <c r="D47" s="126" t="s">
        <v>24</v>
      </c>
      <c r="E47" s="82">
        <v>3</v>
      </c>
      <c r="F47" s="59" t="s">
        <v>43</v>
      </c>
      <c r="G47" s="58">
        <f>clean*1</f>
        <v>0</v>
      </c>
      <c r="H47" s="58"/>
      <c r="I47" s="59"/>
      <c r="J47" s="60"/>
      <c r="K47" s="61" t="s">
        <v>25</v>
      </c>
      <c r="L47" s="62"/>
      <c r="M47" s="104"/>
    </row>
    <row r="48" spans="1:13" ht="15.75" customHeight="1">
      <c r="A48" s="80"/>
      <c r="B48" s="63"/>
      <c r="C48" s="59"/>
      <c r="D48" s="59"/>
      <c r="E48" s="82"/>
      <c r="F48" s="59"/>
      <c r="G48" s="58"/>
      <c r="H48" s="59"/>
      <c r="I48" s="59"/>
      <c r="J48" s="64"/>
      <c r="K48" s="65" t="s">
        <v>26</v>
      </c>
      <c r="L48" s="66"/>
      <c r="M48" s="104"/>
    </row>
    <row r="49" spans="1:13" ht="15.75" customHeight="1">
      <c r="A49" s="80"/>
      <c r="B49" s="54" t="s">
        <v>27</v>
      </c>
      <c r="C49" s="67">
        <v>3</v>
      </c>
      <c r="D49" s="127" t="s">
        <v>24</v>
      </c>
      <c r="E49" s="123">
        <v>3</v>
      </c>
      <c r="F49" s="67" t="s">
        <v>43</v>
      </c>
      <c r="G49" s="122">
        <f>clean*1.05</f>
        <v>0</v>
      </c>
      <c r="H49" s="67"/>
      <c r="I49" s="67"/>
      <c r="J49" s="69"/>
      <c r="K49" s="70"/>
      <c r="L49" s="71"/>
      <c r="M49" s="104"/>
    </row>
    <row r="50" spans="1:13" ht="17.45" customHeight="1">
      <c r="A50" s="80"/>
      <c r="B50" s="63"/>
      <c r="C50" s="67"/>
      <c r="D50" s="67"/>
      <c r="E50" s="123"/>
      <c r="F50" s="67"/>
      <c r="G50" s="122"/>
      <c r="H50" s="67"/>
      <c r="I50" s="67"/>
      <c r="J50" s="69"/>
      <c r="K50" s="72"/>
      <c r="L50" s="73"/>
      <c r="M50" s="94"/>
    </row>
    <row r="51" spans="1:13" ht="17.1" customHeight="1">
      <c r="A51" s="80"/>
      <c r="B51" s="54" t="s">
        <v>28</v>
      </c>
      <c r="C51" s="59">
        <v>3</v>
      </c>
      <c r="D51" s="126" t="s">
        <v>24</v>
      </c>
      <c r="E51" s="82">
        <v>3</v>
      </c>
      <c r="F51" s="138" t="s">
        <v>43</v>
      </c>
      <c r="G51" s="58">
        <f>clean*1.1</f>
        <v>0</v>
      </c>
      <c r="H51" s="59"/>
      <c r="I51" s="59"/>
      <c r="J51" s="64"/>
      <c r="K51" s="14"/>
      <c r="L51" s="8"/>
      <c r="M51" s="94"/>
    </row>
    <row r="52" spans="1:13" ht="17.1" customHeight="1">
      <c r="A52" s="80"/>
      <c r="B52" s="63"/>
      <c r="C52" s="59"/>
      <c r="D52" s="59"/>
      <c r="E52" s="82"/>
      <c r="F52" s="59"/>
      <c r="G52" s="58"/>
      <c r="H52" s="59"/>
      <c r="I52" s="59"/>
      <c r="J52" s="64"/>
      <c r="K52" s="14"/>
      <c r="L52" s="8"/>
      <c r="M52" s="94"/>
    </row>
    <row r="53" spans="1:13" ht="17.1" customHeight="1">
      <c r="A53" s="80"/>
      <c r="B53" s="54" t="s">
        <v>29</v>
      </c>
      <c r="C53" s="67">
        <v>3</v>
      </c>
      <c r="D53" s="127" t="s">
        <v>24</v>
      </c>
      <c r="E53" s="123">
        <v>3</v>
      </c>
      <c r="F53" s="137" t="s">
        <v>43</v>
      </c>
      <c r="G53" s="122">
        <f>clean*1.2</f>
        <v>0</v>
      </c>
      <c r="H53" s="67"/>
      <c r="I53" s="67"/>
      <c r="J53" s="69"/>
      <c r="K53" s="14"/>
      <c r="L53" s="8"/>
      <c r="M53" s="94"/>
    </row>
    <row r="54" spans="1:13" ht="15.75" customHeight="1">
      <c r="A54" s="80"/>
      <c r="B54" s="74"/>
      <c r="C54" s="75"/>
      <c r="D54" s="75"/>
      <c r="E54" s="75"/>
      <c r="F54" s="75"/>
      <c r="G54" s="129"/>
      <c r="H54" s="75"/>
      <c r="I54" s="75"/>
      <c r="J54" s="76"/>
      <c r="K54" s="14"/>
      <c r="L54" s="8"/>
      <c r="M54" s="94"/>
    </row>
    <row r="55" spans="1:13" ht="15.75" customHeight="1">
      <c r="A55" s="84"/>
      <c r="B55" s="107"/>
      <c r="C55" s="116"/>
      <c r="D55" s="117"/>
      <c r="E55" s="118"/>
      <c r="F55" s="117"/>
      <c r="G55" s="117"/>
      <c r="H55" s="117"/>
      <c r="I55" s="117"/>
      <c r="J55" s="117"/>
      <c r="K55" s="103"/>
      <c r="L55" s="86"/>
      <c r="M55" s="94"/>
    </row>
    <row r="56" spans="1:13" ht="17.45" customHeight="1">
      <c r="A56" s="80"/>
      <c r="B56" s="12" t="s">
        <v>32</v>
      </c>
      <c r="C56" s="16"/>
      <c r="D56" s="16"/>
      <c r="E56" s="16"/>
      <c r="F56" s="16"/>
      <c r="G56" s="16"/>
      <c r="H56" s="16"/>
      <c r="I56" s="16"/>
      <c r="J56" s="17"/>
      <c r="K56" s="34"/>
      <c r="L56" s="35"/>
      <c r="M56" s="104"/>
    </row>
    <row r="57" spans="1:13" ht="18.75" customHeight="1">
      <c r="A57" s="80"/>
      <c r="B57" s="37" t="s">
        <v>14</v>
      </c>
      <c r="C57" s="38" t="s">
        <v>49</v>
      </c>
      <c r="D57" s="39"/>
      <c r="E57" s="39"/>
      <c r="F57" s="39"/>
      <c r="G57" s="39"/>
      <c r="H57" s="39"/>
      <c r="I57" s="39"/>
      <c r="J57" s="40"/>
      <c r="K57" s="41"/>
      <c r="L57" s="42"/>
      <c r="M57" s="104"/>
    </row>
    <row r="58" spans="1:13" ht="15.75" customHeight="1">
      <c r="A58" s="80"/>
      <c r="B58" s="43" t="s">
        <v>16</v>
      </c>
      <c r="C58" s="124" t="s">
        <v>50</v>
      </c>
      <c r="D58" s="39"/>
      <c r="E58" s="39"/>
      <c r="F58" s="39"/>
      <c r="G58" s="39"/>
      <c r="H58" s="39"/>
      <c r="I58" s="39"/>
      <c r="J58" s="40"/>
      <c r="K58" s="44"/>
      <c r="L58" s="45"/>
      <c r="M58" s="104"/>
    </row>
    <row r="59" spans="1:13" ht="17.45" customHeight="1">
      <c r="A59" s="80"/>
      <c r="B59" s="46"/>
      <c r="C59" s="47" t="s">
        <v>17</v>
      </c>
      <c r="D59" s="48"/>
      <c r="E59" s="49" t="s">
        <v>18</v>
      </c>
      <c r="F59" s="48"/>
      <c r="G59" s="50" t="s">
        <v>19</v>
      </c>
      <c r="H59" s="50" t="s">
        <v>20</v>
      </c>
      <c r="I59" s="50" t="s">
        <v>21</v>
      </c>
      <c r="J59" s="51"/>
      <c r="K59" s="52" t="s">
        <v>22</v>
      </c>
      <c r="L59" s="53"/>
      <c r="M59" s="104"/>
    </row>
    <row r="60" spans="1:13" ht="17.1" customHeight="1">
      <c r="A60" s="80"/>
      <c r="B60" s="54" t="s">
        <v>23</v>
      </c>
      <c r="C60" s="59">
        <v>2</v>
      </c>
      <c r="D60" s="126" t="s">
        <v>24</v>
      </c>
      <c r="E60" s="82">
        <v>40</v>
      </c>
      <c r="F60" s="59"/>
      <c r="G60" s="58"/>
      <c r="H60" s="58"/>
      <c r="I60" s="59"/>
      <c r="J60" s="60"/>
      <c r="K60" s="61" t="s">
        <v>25</v>
      </c>
      <c r="L60" s="62"/>
      <c r="M60" s="104"/>
    </row>
    <row r="61" spans="1:13" ht="15.75" customHeight="1">
      <c r="A61" s="80"/>
      <c r="B61" s="63"/>
      <c r="C61" s="55"/>
      <c r="D61" s="59"/>
      <c r="E61" s="82"/>
      <c r="F61" s="59"/>
      <c r="G61" s="58"/>
      <c r="H61" s="59"/>
      <c r="I61" s="59"/>
      <c r="J61" s="64"/>
      <c r="K61" s="65" t="s">
        <v>26</v>
      </c>
      <c r="L61" s="66"/>
      <c r="M61" s="104"/>
    </row>
    <row r="62" spans="1:13" ht="15.75" customHeight="1">
      <c r="A62" s="80"/>
      <c r="B62" s="54" t="s">
        <v>27</v>
      </c>
      <c r="C62" s="67">
        <v>3</v>
      </c>
      <c r="D62" s="127" t="s">
        <v>24</v>
      </c>
      <c r="E62" s="123">
        <v>40</v>
      </c>
      <c r="F62" s="67"/>
      <c r="G62" s="122"/>
      <c r="H62" s="67"/>
      <c r="I62" s="67"/>
      <c r="J62" s="69"/>
      <c r="K62" s="70"/>
      <c r="L62" s="71"/>
      <c r="M62" s="104"/>
    </row>
    <row r="63" spans="1:13" ht="17.45" customHeight="1">
      <c r="A63" s="80"/>
      <c r="B63" s="63"/>
      <c r="C63" s="68"/>
      <c r="D63" s="67"/>
      <c r="E63" s="123"/>
      <c r="F63" s="67"/>
      <c r="G63" s="122"/>
      <c r="H63" s="67"/>
      <c r="I63" s="67"/>
      <c r="J63" s="69"/>
      <c r="K63" s="72"/>
      <c r="L63" s="73"/>
      <c r="M63" s="94"/>
    </row>
    <row r="64" spans="1:13" ht="17.1" customHeight="1">
      <c r="A64" s="80"/>
      <c r="B64" s="54" t="s">
        <v>28</v>
      </c>
      <c r="C64" s="59">
        <v>3</v>
      </c>
      <c r="D64" s="55" t="s">
        <v>24</v>
      </c>
      <c r="E64" s="82">
        <v>40</v>
      </c>
      <c r="F64" s="59"/>
      <c r="G64" s="58"/>
      <c r="H64" s="59"/>
      <c r="I64" s="59"/>
      <c r="J64" s="64"/>
      <c r="K64" s="14"/>
      <c r="L64" s="8"/>
      <c r="M64" s="94"/>
    </row>
    <row r="65" spans="1:13" ht="17.1" customHeight="1">
      <c r="A65" s="80"/>
      <c r="B65" s="63"/>
      <c r="C65" s="55"/>
      <c r="D65" s="59"/>
      <c r="E65" s="82"/>
      <c r="F65" s="59"/>
      <c r="G65" s="58"/>
      <c r="H65" s="59"/>
      <c r="I65" s="59"/>
      <c r="J65" s="64"/>
      <c r="K65" s="14"/>
      <c r="L65" s="8"/>
      <c r="M65" s="94"/>
    </row>
    <row r="66" spans="1:13" ht="17.1" customHeight="1">
      <c r="A66" s="80"/>
      <c r="B66" s="54" t="s">
        <v>29</v>
      </c>
      <c r="C66" s="67">
        <v>3</v>
      </c>
      <c r="D66" s="68" t="s">
        <v>24</v>
      </c>
      <c r="E66" s="123">
        <v>40</v>
      </c>
      <c r="F66" s="67"/>
      <c r="G66" s="122"/>
      <c r="H66" s="67"/>
      <c r="I66" s="67"/>
      <c r="J66" s="69"/>
      <c r="K66" s="14"/>
      <c r="L66" s="8"/>
      <c r="M66" s="94"/>
    </row>
    <row r="67" spans="1:13" ht="15.75" customHeight="1" thickBot="1">
      <c r="A67" s="80"/>
      <c r="B67" s="74"/>
      <c r="C67" s="106"/>
      <c r="D67" s="75"/>
      <c r="E67" s="75"/>
      <c r="F67" s="75"/>
      <c r="G67" s="75"/>
      <c r="H67" s="75"/>
      <c r="I67" s="75"/>
      <c r="J67" s="76"/>
      <c r="K67" s="14"/>
      <c r="L67" s="8"/>
      <c r="M67" s="94"/>
    </row>
    <row r="68" spans="1:13" ht="15.75" customHeight="1">
      <c r="A68" s="84"/>
      <c r="B68" s="150"/>
      <c r="C68" s="151"/>
      <c r="D68" s="151"/>
      <c r="E68" s="151"/>
      <c r="F68" s="151"/>
      <c r="G68" s="151"/>
      <c r="H68" s="151"/>
      <c r="I68" s="151"/>
      <c r="J68" s="151"/>
      <c r="K68" s="93"/>
      <c r="L68" s="93"/>
      <c r="M68" s="94"/>
    </row>
    <row r="69" spans="1:13" ht="17.45" customHeight="1">
      <c r="A69" s="84"/>
      <c r="B69" s="152"/>
      <c r="C69" s="140"/>
      <c r="D69" s="140"/>
      <c r="E69" s="140"/>
      <c r="F69" s="140"/>
      <c r="G69" s="140"/>
      <c r="H69" s="140"/>
      <c r="I69" s="140"/>
      <c r="J69" s="140"/>
      <c r="K69" s="146"/>
      <c r="L69" s="146"/>
      <c r="M69" s="203"/>
    </row>
    <row r="70" spans="1:13" ht="18.75" customHeight="1">
      <c r="A70" s="6"/>
      <c r="B70" s="153"/>
      <c r="C70" s="153"/>
      <c r="D70" s="140"/>
      <c r="E70" s="140"/>
      <c r="F70" s="140"/>
      <c r="G70" s="140"/>
      <c r="H70" s="140"/>
      <c r="I70" s="140"/>
      <c r="J70" s="140"/>
      <c r="K70" s="146"/>
      <c r="L70" s="146"/>
      <c r="M70" s="203"/>
    </row>
    <row r="71" spans="1:13" ht="15.75" customHeight="1">
      <c r="A71" s="6"/>
      <c r="B71" s="152"/>
      <c r="C71" s="141"/>
      <c r="D71" s="140"/>
      <c r="E71" s="140"/>
      <c r="F71" s="140"/>
      <c r="G71" s="140"/>
      <c r="H71" s="140"/>
      <c r="I71" s="140"/>
      <c r="J71" s="140"/>
      <c r="K71" s="146"/>
      <c r="L71" s="146"/>
      <c r="M71" s="203"/>
    </row>
    <row r="72" spans="1:13" ht="17.45" customHeight="1">
      <c r="A72" s="6"/>
      <c r="B72" s="140"/>
      <c r="C72" s="142"/>
      <c r="D72" s="143"/>
      <c r="E72" s="144"/>
      <c r="F72" s="143"/>
      <c r="G72" s="145"/>
      <c r="H72" s="145"/>
      <c r="I72" s="145"/>
      <c r="J72" s="145"/>
      <c r="K72" s="154"/>
      <c r="L72" s="168"/>
      <c r="M72" s="203"/>
    </row>
    <row r="73" spans="1:13" ht="17.1" customHeight="1">
      <c r="A73" s="6"/>
      <c r="B73" s="155"/>
      <c r="C73" s="168"/>
      <c r="D73" s="168"/>
      <c r="E73" s="169"/>
      <c r="F73" s="168"/>
      <c r="G73" s="148"/>
      <c r="H73" s="201"/>
      <c r="I73" s="146"/>
      <c r="J73" s="148"/>
      <c r="K73" s="154"/>
      <c r="L73" s="168"/>
      <c r="M73" s="203"/>
    </row>
    <row r="74" spans="1:13" ht="15.75" customHeight="1">
      <c r="A74" s="6"/>
      <c r="B74" s="156"/>
      <c r="C74" s="168"/>
      <c r="D74" s="168"/>
      <c r="E74" s="169"/>
      <c r="F74" s="168"/>
      <c r="G74" s="148"/>
      <c r="H74" s="168"/>
      <c r="I74" s="146"/>
      <c r="J74" s="148"/>
      <c r="K74" s="154"/>
      <c r="L74" s="168"/>
      <c r="M74" s="203"/>
    </row>
    <row r="75" spans="1:13" ht="15.75" customHeight="1">
      <c r="A75" s="6"/>
      <c r="B75" s="155"/>
      <c r="C75" s="168"/>
      <c r="D75" s="168"/>
      <c r="E75" s="169"/>
      <c r="F75" s="168"/>
      <c r="G75" s="148"/>
      <c r="H75" s="201"/>
      <c r="I75" s="146"/>
      <c r="J75" s="148"/>
      <c r="K75" s="146"/>
      <c r="L75" s="146"/>
      <c r="M75" s="203"/>
    </row>
    <row r="76" spans="1:13" ht="17.45" customHeight="1">
      <c r="A76" s="6"/>
      <c r="B76" s="156"/>
      <c r="C76" s="168"/>
      <c r="D76" s="168"/>
      <c r="E76" s="169"/>
      <c r="F76" s="168"/>
      <c r="G76" s="148"/>
      <c r="H76" s="168"/>
      <c r="I76" s="146"/>
      <c r="J76" s="148"/>
      <c r="K76" s="146"/>
      <c r="L76" s="146"/>
      <c r="M76" s="203"/>
    </row>
    <row r="77" spans="1:13" ht="17.1" customHeight="1">
      <c r="A77" s="6"/>
      <c r="B77" s="155"/>
      <c r="C77" s="168"/>
      <c r="D77" s="168"/>
      <c r="E77" s="169"/>
      <c r="F77" s="168"/>
      <c r="G77" s="148"/>
      <c r="H77" s="201"/>
      <c r="I77" s="146"/>
      <c r="J77" s="148"/>
      <c r="K77" s="146"/>
      <c r="L77" s="146"/>
      <c r="M77" s="203"/>
    </row>
    <row r="78" spans="1:13" ht="17.1" customHeight="1">
      <c r="A78" s="6"/>
      <c r="B78" s="156"/>
      <c r="C78" s="168"/>
      <c r="D78" s="168"/>
      <c r="E78" s="169"/>
      <c r="F78" s="168"/>
      <c r="G78" s="148"/>
      <c r="H78" s="168"/>
      <c r="I78" s="146"/>
      <c r="J78" s="148"/>
      <c r="K78" s="146"/>
      <c r="L78" s="146"/>
      <c r="M78" s="203"/>
    </row>
    <row r="79" spans="1:13" ht="17.1" customHeight="1">
      <c r="A79" s="6"/>
      <c r="B79" s="155"/>
      <c r="C79" s="168"/>
      <c r="D79" s="168"/>
      <c r="E79" s="169"/>
      <c r="F79" s="168"/>
      <c r="G79" s="148"/>
      <c r="H79" s="201"/>
      <c r="I79" s="146"/>
      <c r="J79" s="148"/>
      <c r="K79" s="146"/>
      <c r="L79" s="146"/>
      <c r="M79" s="203"/>
    </row>
    <row r="80" spans="1:13" ht="15.75" customHeight="1">
      <c r="A80" s="8"/>
      <c r="B80" s="156"/>
      <c r="C80" s="168"/>
      <c r="D80" s="168"/>
      <c r="E80" s="169"/>
      <c r="F80" s="168"/>
      <c r="G80" s="148"/>
      <c r="H80" s="168"/>
      <c r="I80" s="146"/>
      <c r="J80" s="148"/>
      <c r="K80" s="146"/>
      <c r="L80" s="146"/>
      <c r="M80" s="203"/>
    </row>
    <row r="81" spans="1:13" ht="15" customHeight="1">
      <c r="A81" s="157"/>
      <c r="B81" s="155"/>
      <c r="C81" s="168"/>
      <c r="D81" s="168"/>
      <c r="E81" s="169"/>
      <c r="F81" s="168"/>
      <c r="G81" s="148"/>
      <c r="H81" s="201"/>
      <c r="I81" s="146"/>
      <c r="J81" s="148"/>
      <c r="K81" s="146"/>
      <c r="L81" s="146"/>
      <c r="M81" s="203"/>
    </row>
    <row r="82" spans="1:13" ht="15" customHeight="1">
      <c r="A82" s="157"/>
      <c r="B82" s="152"/>
      <c r="C82" s="140"/>
      <c r="D82" s="140"/>
      <c r="E82" s="140"/>
      <c r="F82" s="140"/>
      <c r="G82" s="140"/>
      <c r="H82" s="140"/>
      <c r="I82" s="140"/>
      <c r="J82" s="140"/>
      <c r="K82" s="146"/>
      <c r="L82" s="146"/>
      <c r="M82" s="203"/>
    </row>
    <row r="83" spans="2:13" ht="15" customHeight="1">
      <c r="B83" s="153"/>
      <c r="C83" s="153"/>
      <c r="D83" s="140"/>
      <c r="E83" s="140"/>
      <c r="F83" s="140"/>
      <c r="G83" s="140"/>
      <c r="H83" s="140"/>
      <c r="I83" s="140"/>
      <c r="J83" s="140"/>
      <c r="K83" s="146"/>
      <c r="L83" s="146"/>
      <c r="M83" s="203"/>
    </row>
    <row r="84" spans="2:13" ht="15" customHeight="1">
      <c r="B84" s="152"/>
      <c r="C84" s="269"/>
      <c r="D84" s="140"/>
      <c r="E84" s="140"/>
      <c r="F84" s="140"/>
      <c r="G84" s="140"/>
      <c r="H84" s="140"/>
      <c r="I84" s="140"/>
      <c r="J84" s="140"/>
      <c r="K84" s="146"/>
      <c r="L84" s="146"/>
      <c r="M84" s="203"/>
    </row>
    <row r="85" spans="2:13" ht="15" customHeight="1">
      <c r="B85" s="140"/>
      <c r="C85" s="142"/>
      <c r="D85" s="143"/>
      <c r="E85" s="144"/>
      <c r="F85" s="143"/>
      <c r="G85" s="145"/>
      <c r="H85" s="145"/>
      <c r="I85" s="145"/>
      <c r="J85" s="145"/>
      <c r="K85" s="154"/>
      <c r="L85" s="168"/>
      <c r="M85" s="203"/>
    </row>
    <row r="86" spans="2:13" ht="15" customHeight="1">
      <c r="B86" s="155"/>
      <c r="C86" s="146"/>
      <c r="D86" s="146"/>
      <c r="E86" s="147"/>
      <c r="F86" s="146"/>
      <c r="G86" s="148"/>
      <c r="H86" s="148"/>
      <c r="I86" s="146"/>
      <c r="J86" s="148"/>
      <c r="K86" s="154"/>
      <c r="L86" s="168"/>
      <c r="M86" s="203"/>
    </row>
    <row r="87" spans="2:13" ht="15" customHeight="1">
      <c r="B87" s="156"/>
      <c r="C87" s="146"/>
      <c r="D87" s="146"/>
      <c r="E87" s="146"/>
      <c r="F87" s="146"/>
      <c r="G87" s="146"/>
      <c r="H87" s="146"/>
      <c r="I87" s="146"/>
      <c r="J87" s="146"/>
      <c r="K87" s="154"/>
      <c r="L87" s="168"/>
      <c r="M87" s="203"/>
    </row>
    <row r="88" spans="2:13" ht="15" customHeight="1">
      <c r="B88" s="155"/>
      <c r="C88" s="168"/>
      <c r="D88" s="168"/>
      <c r="E88" s="169"/>
      <c r="F88" s="168"/>
      <c r="G88" s="201"/>
      <c r="H88" s="148"/>
      <c r="I88" s="146"/>
      <c r="J88" s="201"/>
      <c r="K88" s="146"/>
      <c r="L88" s="146"/>
      <c r="M88" s="203"/>
    </row>
    <row r="89" spans="2:13" ht="15" customHeight="1">
      <c r="B89" s="156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203"/>
    </row>
    <row r="90" spans="2:13" ht="15" customHeight="1">
      <c r="B90" s="155"/>
      <c r="C90" s="168"/>
      <c r="D90" s="168"/>
      <c r="E90" s="169"/>
      <c r="F90" s="168"/>
      <c r="G90" s="201"/>
      <c r="H90" s="148"/>
      <c r="I90" s="146"/>
      <c r="J90" s="201"/>
      <c r="K90" s="146"/>
      <c r="L90" s="146"/>
      <c r="M90" s="203"/>
    </row>
    <row r="91" spans="2:13" ht="15" customHeight="1">
      <c r="B91" s="156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203"/>
    </row>
    <row r="92" spans="2:13" ht="15" customHeight="1">
      <c r="B92" s="155"/>
      <c r="C92" s="168"/>
      <c r="D92" s="168"/>
      <c r="E92" s="169"/>
      <c r="F92" s="168"/>
      <c r="G92" s="201"/>
      <c r="H92" s="148"/>
      <c r="I92" s="146"/>
      <c r="J92" s="201"/>
      <c r="K92" s="146"/>
      <c r="L92" s="146"/>
      <c r="M92" s="203"/>
    </row>
    <row r="93" spans="2:13" ht="15" customHeight="1">
      <c r="B93" s="156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203"/>
    </row>
    <row r="94" spans="1:13" ht="15" customHeight="1">
      <c r="A94" s="157"/>
      <c r="B94" s="155"/>
      <c r="C94" s="168"/>
      <c r="D94" s="168"/>
      <c r="E94" s="169"/>
      <c r="F94" s="168"/>
      <c r="G94" s="201"/>
      <c r="H94" s="148"/>
      <c r="I94" s="146"/>
      <c r="J94" s="201"/>
      <c r="K94" s="146"/>
      <c r="L94" s="146"/>
      <c r="M94" s="203"/>
    </row>
    <row r="95" spans="1:13" ht="15" customHeight="1">
      <c r="A95" s="157"/>
      <c r="B95" s="156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203"/>
    </row>
    <row r="96" spans="2:13" ht="15" customHeight="1">
      <c r="B96" s="203"/>
      <c r="C96" s="203"/>
      <c r="D96" s="203"/>
      <c r="E96" s="203"/>
      <c r="F96" s="203"/>
      <c r="G96" s="203"/>
      <c r="H96" s="203"/>
      <c r="I96" s="203"/>
      <c r="J96" s="203"/>
      <c r="K96" s="203"/>
      <c r="L96" s="203"/>
      <c r="M96" s="203"/>
    </row>
    <row r="97" spans="2:13" ht="15" customHeight="1">
      <c r="B97" s="203"/>
      <c r="C97" s="203"/>
      <c r="D97" s="203"/>
      <c r="E97" s="203"/>
      <c r="F97" s="203"/>
      <c r="G97" s="203"/>
      <c r="H97" s="203"/>
      <c r="I97" s="203"/>
      <c r="J97" s="203"/>
      <c r="K97" s="203"/>
      <c r="L97" s="203"/>
      <c r="M97" s="203"/>
    </row>
    <row r="98" spans="2:13" ht="15" customHeight="1">
      <c r="B98" s="167"/>
      <c r="C98" s="167"/>
      <c r="D98" s="167"/>
      <c r="E98" s="167"/>
      <c r="F98" s="167"/>
      <c r="G98" s="167"/>
      <c r="H98" s="167"/>
      <c r="I98" s="167"/>
      <c r="J98" s="167"/>
      <c r="K98" s="167"/>
      <c r="L98" s="167"/>
      <c r="M98" s="167"/>
    </row>
  </sheetData>
  <printOptions/>
  <pageMargins left="0.75" right="0.75" top="1" bottom="1" header="0.5" footer="0.5"/>
  <pageSetup horizontalDpi="600" verticalDpi="600" orientation="landscape"/>
  <headerFooter>
    <oddFooter>&amp;L&amp;"Helvetica,Regular"&amp;12&amp;K000000	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showGridLines="0" showRowColHeaders="0" workbookViewId="0" topLeftCell="A1">
      <selection activeCell="H9" sqref="H9"/>
    </sheetView>
  </sheetViews>
  <sheetFormatPr defaultColWidth="8.796875" defaultRowHeight="15"/>
  <cols>
    <col min="1" max="1" width="2.796875" style="0" customWidth="1"/>
    <col min="2" max="2" width="8.09765625" style="0" customWidth="1"/>
    <col min="3" max="3" width="6" style="0" customWidth="1"/>
    <col min="4" max="4" width="1.69921875" style="0" customWidth="1"/>
    <col min="5" max="5" width="7.296875" style="0" customWidth="1"/>
    <col min="6" max="6" width="2.09765625" style="0" customWidth="1"/>
    <col min="8" max="8" width="7.19921875" style="0" customWidth="1"/>
    <col min="9" max="9" width="8.59765625" style="0" bestFit="1" customWidth="1"/>
    <col min="10" max="10" width="6.8984375" style="0" customWidth="1"/>
    <col min="11" max="11" width="14.8984375" style="0" customWidth="1"/>
  </cols>
  <sheetData>
    <row r="1" spans="1:13" ht="16.5" thickBot="1">
      <c r="A1" s="207"/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5"/>
    </row>
    <row r="2" spans="1:13" ht="15.75">
      <c r="A2" s="207"/>
      <c r="B2" s="208" t="s">
        <v>3</v>
      </c>
      <c r="C2" s="209"/>
      <c r="D2" s="209"/>
      <c r="E2" s="209"/>
      <c r="F2" s="209"/>
      <c r="G2" s="210"/>
      <c r="H2" s="207"/>
      <c r="I2" s="207"/>
      <c r="J2" s="207"/>
      <c r="K2" s="207"/>
      <c r="L2" s="207"/>
      <c r="M2" s="205"/>
    </row>
    <row r="3" spans="1:13" ht="15.75">
      <c r="A3" s="207"/>
      <c r="B3" s="211"/>
      <c r="C3" s="212"/>
      <c r="D3" s="212"/>
      <c r="E3" s="212"/>
      <c r="F3" s="212"/>
      <c r="G3" s="213"/>
      <c r="H3" s="207"/>
      <c r="I3" s="207"/>
      <c r="J3" s="207"/>
      <c r="K3" s="207"/>
      <c r="L3" s="207"/>
      <c r="M3" s="205"/>
    </row>
    <row r="4" spans="1:13" ht="15.75">
      <c r="A4" s="207"/>
      <c r="B4" s="211"/>
      <c r="C4" s="212"/>
      <c r="D4" s="212"/>
      <c r="E4" s="212"/>
      <c r="F4" s="212"/>
      <c r="G4" s="213"/>
      <c r="H4" s="207"/>
      <c r="I4" s="207"/>
      <c r="J4" s="207"/>
      <c r="K4" s="207"/>
      <c r="L4" s="207"/>
      <c r="M4" s="205"/>
    </row>
    <row r="5" spans="1:13" ht="15.75">
      <c r="A5" s="207"/>
      <c r="B5" s="211"/>
      <c r="C5" s="212"/>
      <c r="D5" s="212"/>
      <c r="E5" s="212"/>
      <c r="F5" s="212"/>
      <c r="G5" s="213"/>
      <c r="H5" s="207"/>
      <c r="I5" s="207"/>
      <c r="J5" s="207"/>
      <c r="K5" s="207"/>
      <c r="L5" s="207"/>
      <c r="M5" s="205"/>
    </row>
    <row r="6" spans="1:13" ht="15.75">
      <c r="A6" s="207"/>
      <c r="B6" s="211"/>
      <c r="C6" s="212"/>
      <c r="D6" s="212"/>
      <c r="E6" s="212"/>
      <c r="F6" s="212"/>
      <c r="G6" s="213"/>
      <c r="H6" s="207"/>
      <c r="I6" s="207"/>
      <c r="J6" s="207"/>
      <c r="K6" s="207"/>
      <c r="L6" s="207"/>
      <c r="M6" s="205"/>
    </row>
    <row r="7" spans="1:13" ht="15.75">
      <c r="A7" s="207"/>
      <c r="B7" s="211"/>
      <c r="C7" s="212"/>
      <c r="D7" s="212"/>
      <c r="E7" s="212"/>
      <c r="F7" s="212"/>
      <c r="G7" s="213"/>
      <c r="H7" s="207"/>
      <c r="I7" s="207"/>
      <c r="J7" s="207"/>
      <c r="K7" s="207"/>
      <c r="L7" s="207"/>
      <c r="M7" s="205"/>
    </row>
    <row r="8" spans="1:13" ht="15.75">
      <c r="A8" s="207"/>
      <c r="B8" s="211"/>
      <c r="C8" s="212"/>
      <c r="D8" s="212"/>
      <c r="E8" s="212"/>
      <c r="F8" s="212"/>
      <c r="G8" s="213"/>
      <c r="H8" s="207"/>
      <c r="I8" s="207"/>
      <c r="J8" s="207"/>
      <c r="K8" s="207"/>
      <c r="L8" s="207"/>
      <c r="M8" s="205"/>
    </row>
    <row r="9" spans="1:13" ht="16.5" thickBot="1">
      <c r="A9" s="207"/>
      <c r="B9" s="214"/>
      <c r="C9" s="215"/>
      <c r="D9" s="215"/>
      <c r="E9" s="215"/>
      <c r="F9" s="215"/>
      <c r="G9" s="216"/>
      <c r="H9" s="207"/>
      <c r="I9" s="207"/>
      <c r="J9" s="207"/>
      <c r="K9" s="207"/>
      <c r="L9" s="207"/>
      <c r="M9" s="205"/>
    </row>
    <row r="10" spans="1:13" ht="15.75">
      <c r="A10" s="207"/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5"/>
    </row>
    <row r="11" spans="1:13" ht="15.75">
      <c r="A11" s="217"/>
      <c r="B11" s="218"/>
      <c r="C11" s="218"/>
      <c r="D11" s="218"/>
      <c r="E11" s="218"/>
      <c r="F11" s="218"/>
      <c r="G11" s="218"/>
      <c r="H11" s="218"/>
      <c r="I11" s="218"/>
      <c r="J11" s="218"/>
      <c r="K11" s="217"/>
      <c r="L11" s="217"/>
      <c r="M11" s="206"/>
    </row>
    <row r="12" spans="1:13" ht="18.75">
      <c r="A12" s="217"/>
      <c r="B12" s="219"/>
      <c r="C12" s="219"/>
      <c r="D12" s="218"/>
      <c r="E12" s="218"/>
      <c r="F12" s="218"/>
      <c r="G12" s="218"/>
      <c r="H12" s="218"/>
      <c r="I12" s="218"/>
      <c r="J12" s="218"/>
      <c r="K12" s="217"/>
      <c r="L12" s="217"/>
      <c r="M12" s="206"/>
    </row>
    <row r="13" spans="1:13" ht="15.75">
      <c r="A13" s="217"/>
      <c r="B13" s="218"/>
      <c r="C13" s="220"/>
      <c r="D13" s="218"/>
      <c r="E13" s="218"/>
      <c r="F13" s="218"/>
      <c r="G13" s="218"/>
      <c r="H13" s="218"/>
      <c r="I13" s="218"/>
      <c r="J13" s="218"/>
      <c r="K13" s="217"/>
      <c r="L13" s="217"/>
      <c r="M13" s="206"/>
    </row>
    <row r="14" spans="1:13" ht="15.75">
      <c r="A14" s="217"/>
      <c r="B14" s="218"/>
      <c r="C14" s="221"/>
      <c r="D14" s="222"/>
      <c r="E14" s="223"/>
      <c r="F14" s="222"/>
      <c r="G14" s="222"/>
      <c r="H14" s="222"/>
      <c r="I14" s="222"/>
      <c r="J14" s="222"/>
      <c r="K14" s="224"/>
      <c r="L14" s="225"/>
      <c r="M14" s="206"/>
    </row>
    <row r="15" spans="1:13" ht="15.75">
      <c r="A15" s="217"/>
      <c r="B15" s="226"/>
      <c r="C15" s="217"/>
      <c r="D15" s="217"/>
      <c r="E15" s="227"/>
      <c r="F15" s="217"/>
      <c r="G15" s="228"/>
      <c r="H15" s="228"/>
      <c r="I15" s="217"/>
      <c r="J15" s="228"/>
      <c r="K15" s="224"/>
      <c r="L15" s="225"/>
      <c r="M15" s="206"/>
    </row>
    <row r="16" spans="1:13" ht="16.5" thickBot="1">
      <c r="A16" s="217"/>
      <c r="B16" s="226"/>
      <c r="C16" s="217"/>
      <c r="D16" s="217"/>
      <c r="E16" s="217"/>
      <c r="F16" s="217"/>
      <c r="G16" s="217"/>
      <c r="H16" s="217"/>
      <c r="I16" s="217"/>
      <c r="J16" s="217"/>
      <c r="K16" s="224"/>
      <c r="L16" s="225"/>
      <c r="M16" s="206"/>
    </row>
    <row r="17" spans="1:13" ht="15.75">
      <c r="A17" s="217"/>
      <c r="B17" s="208" t="s">
        <v>34</v>
      </c>
      <c r="C17" s="209"/>
      <c r="D17" s="209"/>
      <c r="E17" s="209"/>
      <c r="F17" s="209"/>
      <c r="G17" s="209"/>
      <c r="H17" s="209"/>
      <c r="I17" s="209"/>
      <c r="J17" s="210"/>
      <c r="K17" s="229"/>
      <c r="L17" s="230"/>
      <c r="M17" s="206"/>
    </row>
    <row r="18" spans="1:13" ht="18.75">
      <c r="A18" s="217"/>
      <c r="B18" s="231" t="s">
        <v>14</v>
      </c>
      <c r="C18" s="232" t="s">
        <v>7</v>
      </c>
      <c r="D18" s="233"/>
      <c r="E18" s="233"/>
      <c r="F18" s="233"/>
      <c r="G18" s="233"/>
      <c r="H18" s="233"/>
      <c r="I18" s="233"/>
      <c r="J18" s="234"/>
      <c r="K18" s="235"/>
      <c r="L18" s="236"/>
      <c r="M18" s="206"/>
    </row>
    <row r="19" spans="1:13" ht="16.5" thickBot="1">
      <c r="A19" s="217"/>
      <c r="B19" s="237" t="s">
        <v>16</v>
      </c>
      <c r="C19" s="238" t="s">
        <v>84</v>
      </c>
      <c r="D19" s="233"/>
      <c r="E19" s="233"/>
      <c r="F19" s="233"/>
      <c r="G19" s="233"/>
      <c r="H19" s="233"/>
      <c r="I19" s="233"/>
      <c r="J19" s="234"/>
      <c r="K19" s="235"/>
      <c r="L19" s="236"/>
      <c r="M19" s="206"/>
    </row>
    <row r="20" spans="1:13" ht="16.5" thickBot="1">
      <c r="A20" s="217"/>
      <c r="B20" s="237"/>
      <c r="C20" s="239" t="s">
        <v>17</v>
      </c>
      <c r="D20" s="240"/>
      <c r="E20" s="241" t="s">
        <v>18</v>
      </c>
      <c r="F20" s="240"/>
      <c r="G20" s="240" t="s">
        <v>19</v>
      </c>
      <c r="H20" s="240" t="s">
        <v>20</v>
      </c>
      <c r="I20" s="240" t="s">
        <v>21</v>
      </c>
      <c r="J20" s="242"/>
      <c r="K20" s="243" t="s">
        <v>22</v>
      </c>
      <c r="L20" s="244"/>
      <c r="M20" s="206"/>
    </row>
    <row r="21" spans="1:13" ht="15.75">
      <c r="A21" s="217"/>
      <c r="B21" s="245" t="s">
        <v>23</v>
      </c>
      <c r="C21" s="276">
        <v>1</v>
      </c>
      <c r="D21" s="277" t="s">
        <v>24</v>
      </c>
      <c r="E21" s="278">
        <v>2</v>
      </c>
      <c r="F21" s="277" t="s">
        <v>43</v>
      </c>
      <c r="G21" s="279"/>
      <c r="H21" s="279"/>
      <c r="I21" s="280"/>
      <c r="J21" s="281"/>
      <c r="K21" s="249" t="s">
        <v>25</v>
      </c>
      <c r="L21" s="250"/>
      <c r="M21" s="206"/>
    </row>
    <row r="22" spans="1:13" ht="16.5" thickBot="1">
      <c r="A22" s="217"/>
      <c r="B22" s="245"/>
      <c r="C22" s="282">
        <v>2</v>
      </c>
      <c r="D22" s="272" t="s">
        <v>24</v>
      </c>
      <c r="E22" s="273">
        <v>1</v>
      </c>
      <c r="F22" s="272" t="s">
        <v>43</v>
      </c>
      <c r="G22" s="274">
        <f>G21*0.8</f>
        <v>0</v>
      </c>
      <c r="H22" s="272"/>
      <c r="I22" s="246"/>
      <c r="J22" s="251"/>
      <c r="K22" s="252" t="s">
        <v>26</v>
      </c>
      <c r="L22" s="253"/>
      <c r="M22" s="206"/>
    </row>
    <row r="23" spans="1:13" ht="16.5" thickBot="1">
      <c r="A23" s="217"/>
      <c r="B23" s="245" t="s">
        <v>27</v>
      </c>
      <c r="C23" s="283">
        <v>1</v>
      </c>
      <c r="D23" s="275" t="s">
        <v>24</v>
      </c>
      <c r="E23" s="286">
        <v>2</v>
      </c>
      <c r="F23" s="275" t="s">
        <v>43</v>
      </c>
      <c r="G23" s="288"/>
      <c r="H23" s="275"/>
      <c r="I23" s="254"/>
      <c r="J23" s="255"/>
      <c r="K23" s="256"/>
      <c r="L23" s="257"/>
      <c r="M23" s="206"/>
    </row>
    <row r="24" spans="1:13" ht="15.75">
      <c r="A24" s="217"/>
      <c r="B24" s="245"/>
      <c r="C24" s="283">
        <v>3</v>
      </c>
      <c r="D24" s="275" t="s">
        <v>24</v>
      </c>
      <c r="E24" s="286">
        <v>1</v>
      </c>
      <c r="F24" s="275" t="s">
        <v>43</v>
      </c>
      <c r="G24" s="288">
        <f>G23*0.85</f>
        <v>0</v>
      </c>
      <c r="H24" s="275"/>
      <c r="I24" s="254"/>
      <c r="J24" s="255"/>
      <c r="K24" s="207"/>
      <c r="L24" s="207"/>
      <c r="M24" s="206"/>
    </row>
    <row r="25" spans="1:13" ht="15.75">
      <c r="A25" s="217"/>
      <c r="B25" s="245" t="s">
        <v>28</v>
      </c>
      <c r="C25" s="282">
        <v>1</v>
      </c>
      <c r="D25" s="272" t="s">
        <v>24</v>
      </c>
      <c r="E25" s="273">
        <v>2</v>
      </c>
      <c r="F25" s="272" t="s">
        <v>43</v>
      </c>
      <c r="G25" s="274"/>
      <c r="H25" s="272"/>
      <c r="I25" s="246"/>
      <c r="J25" s="251"/>
      <c r="K25" s="207"/>
      <c r="L25" s="207"/>
      <c r="M25" s="206"/>
    </row>
    <row r="26" spans="1:13" ht="15.75">
      <c r="A26" s="217"/>
      <c r="B26" s="245"/>
      <c r="C26" s="282">
        <v>4</v>
      </c>
      <c r="D26" s="272" t="s">
        <v>24</v>
      </c>
      <c r="E26" s="273">
        <v>1</v>
      </c>
      <c r="F26" s="272" t="s">
        <v>43</v>
      </c>
      <c r="G26" s="248">
        <f>G25*0.88</f>
        <v>0</v>
      </c>
      <c r="H26" s="246"/>
      <c r="I26" s="246"/>
      <c r="J26" s="251"/>
      <c r="K26" s="207"/>
      <c r="L26" s="207"/>
      <c r="M26" s="206"/>
    </row>
    <row r="27" spans="1:13" ht="15.75">
      <c r="A27" s="217"/>
      <c r="B27" s="245" t="s">
        <v>29</v>
      </c>
      <c r="C27" s="283">
        <v>1</v>
      </c>
      <c r="D27" s="275" t="s">
        <v>24</v>
      </c>
      <c r="E27" s="286">
        <v>2</v>
      </c>
      <c r="F27" s="275" t="s">
        <v>43</v>
      </c>
      <c r="G27" s="289"/>
      <c r="H27" s="254"/>
      <c r="I27" s="254"/>
      <c r="J27" s="255"/>
      <c r="K27" s="207"/>
      <c r="L27" s="207"/>
      <c r="M27" s="206"/>
    </row>
    <row r="28" spans="1:13" ht="16.5" thickBot="1">
      <c r="A28" s="217"/>
      <c r="B28" s="258"/>
      <c r="C28" s="284">
        <v>4</v>
      </c>
      <c r="D28" s="285" t="s">
        <v>24</v>
      </c>
      <c r="E28" s="287">
        <v>1</v>
      </c>
      <c r="F28" s="285" t="s">
        <v>43</v>
      </c>
      <c r="G28" s="290">
        <f>G27*0.9</f>
        <v>0</v>
      </c>
      <c r="H28" s="259"/>
      <c r="I28" s="259"/>
      <c r="J28" s="260"/>
      <c r="K28" s="207"/>
      <c r="L28" s="207"/>
      <c r="M28" s="206"/>
    </row>
    <row r="29" spans="1:13" ht="16.5" thickBot="1">
      <c r="A29" s="217"/>
      <c r="B29" s="226"/>
      <c r="C29" s="217"/>
      <c r="D29" s="217"/>
      <c r="E29" s="217"/>
      <c r="F29" s="217"/>
      <c r="G29" s="217"/>
      <c r="H29" s="217"/>
      <c r="I29" s="217"/>
      <c r="J29" s="217"/>
      <c r="K29" s="224"/>
      <c r="L29" s="225"/>
      <c r="M29" s="206"/>
    </row>
    <row r="30" spans="1:13" ht="15.75">
      <c r="A30" s="217"/>
      <c r="B30" s="208" t="s">
        <v>34</v>
      </c>
      <c r="C30" s="209"/>
      <c r="D30" s="209"/>
      <c r="E30" s="209"/>
      <c r="F30" s="209"/>
      <c r="G30" s="209"/>
      <c r="H30" s="209"/>
      <c r="I30" s="209"/>
      <c r="J30" s="210"/>
      <c r="K30" s="229"/>
      <c r="L30" s="230"/>
      <c r="M30" s="206"/>
    </row>
    <row r="31" spans="1:13" ht="18.75">
      <c r="A31" s="217"/>
      <c r="B31" s="231" t="s">
        <v>14</v>
      </c>
      <c r="C31" s="232" t="s">
        <v>39</v>
      </c>
      <c r="D31" s="233"/>
      <c r="E31" s="233"/>
      <c r="F31" s="233"/>
      <c r="G31" s="233"/>
      <c r="H31" s="233"/>
      <c r="I31" s="233"/>
      <c r="J31" s="234"/>
      <c r="K31" s="235"/>
      <c r="L31" s="236"/>
      <c r="M31" s="206"/>
    </row>
    <row r="32" spans="1:13" ht="16.5" thickBot="1">
      <c r="A32" s="217"/>
      <c r="B32" s="237" t="s">
        <v>16</v>
      </c>
      <c r="C32" s="238" t="s">
        <v>83</v>
      </c>
      <c r="D32" s="233"/>
      <c r="E32" s="233"/>
      <c r="F32" s="233"/>
      <c r="G32" s="233"/>
      <c r="H32" s="233"/>
      <c r="I32" s="233"/>
      <c r="J32" s="234"/>
      <c r="K32" s="235"/>
      <c r="L32" s="236"/>
      <c r="M32" s="206"/>
    </row>
    <row r="33" spans="1:13" ht="16.5" thickBot="1">
      <c r="A33" s="217"/>
      <c r="B33" s="237"/>
      <c r="C33" s="239" t="s">
        <v>17</v>
      </c>
      <c r="D33" s="240"/>
      <c r="E33" s="241" t="s">
        <v>18</v>
      </c>
      <c r="F33" s="240"/>
      <c r="G33" s="240" t="s">
        <v>19</v>
      </c>
      <c r="H33" s="240" t="s">
        <v>20</v>
      </c>
      <c r="I33" s="240" t="s">
        <v>21</v>
      </c>
      <c r="J33" s="242"/>
      <c r="K33" s="243" t="s">
        <v>22</v>
      </c>
      <c r="L33" s="244"/>
      <c r="M33" s="206"/>
    </row>
    <row r="34" spans="1:13" ht="15.75">
      <c r="A34" s="217"/>
      <c r="B34" s="245" t="s">
        <v>23</v>
      </c>
      <c r="C34" s="276">
        <v>1</v>
      </c>
      <c r="D34" s="277" t="s">
        <v>24</v>
      </c>
      <c r="E34" s="278">
        <v>2</v>
      </c>
      <c r="F34" s="277" t="s">
        <v>43</v>
      </c>
      <c r="G34" s="279"/>
      <c r="H34" s="279"/>
      <c r="I34" s="280"/>
      <c r="J34" s="281"/>
      <c r="K34" s="249" t="s">
        <v>25</v>
      </c>
      <c r="L34" s="250"/>
      <c r="M34" s="206"/>
    </row>
    <row r="35" spans="1:13" ht="16.5" thickBot="1">
      <c r="A35" s="217"/>
      <c r="B35" s="245"/>
      <c r="C35" s="282">
        <v>2</v>
      </c>
      <c r="D35" s="272" t="s">
        <v>24</v>
      </c>
      <c r="E35" s="273">
        <v>1</v>
      </c>
      <c r="F35" s="272" t="s">
        <v>43</v>
      </c>
      <c r="G35" s="274">
        <f>G34*0.8</f>
        <v>0</v>
      </c>
      <c r="H35" s="272"/>
      <c r="I35" s="246"/>
      <c r="J35" s="251"/>
      <c r="K35" s="252" t="s">
        <v>26</v>
      </c>
      <c r="L35" s="253"/>
      <c r="M35" s="206"/>
    </row>
    <row r="36" spans="1:13" ht="16.5" thickBot="1">
      <c r="A36" s="217"/>
      <c r="B36" s="245" t="s">
        <v>27</v>
      </c>
      <c r="C36" s="283">
        <v>1</v>
      </c>
      <c r="D36" s="275" t="s">
        <v>24</v>
      </c>
      <c r="E36" s="286">
        <v>2</v>
      </c>
      <c r="F36" s="275" t="s">
        <v>43</v>
      </c>
      <c r="G36" s="288"/>
      <c r="H36" s="275"/>
      <c r="I36" s="254"/>
      <c r="J36" s="255"/>
      <c r="K36" s="256"/>
      <c r="L36" s="257"/>
      <c r="M36" s="206"/>
    </row>
    <row r="37" spans="1:13" ht="15.75">
      <c r="A37" s="217"/>
      <c r="B37" s="245"/>
      <c r="C37" s="283">
        <v>3</v>
      </c>
      <c r="D37" s="275" t="s">
        <v>24</v>
      </c>
      <c r="E37" s="286">
        <v>1</v>
      </c>
      <c r="F37" s="275" t="s">
        <v>43</v>
      </c>
      <c r="G37" s="288">
        <f>G36*0.85</f>
        <v>0</v>
      </c>
      <c r="H37" s="275"/>
      <c r="I37" s="254"/>
      <c r="J37" s="255"/>
      <c r="K37" s="207"/>
      <c r="L37" s="207"/>
      <c r="M37" s="206"/>
    </row>
    <row r="38" spans="1:13" ht="15.75">
      <c r="A38" s="217"/>
      <c r="B38" s="245" t="s">
        <v>28</v>
      </c>
      <c r="C38" s="282">
        <v>1</v>
      </c>
      <c r="D38" s="272" t="s">
        <v>24</v>
      </c>
      <c r="E38" s="273">
        <v>2</v>
      </c>
      <c r="F38" s="272" t="s">
        <v>43</v>
      </c>
      <c r="G38" s="274"/>
      <c r="H38" s="272"/>
      <c r="I38" s="246"/>
      <c r="J38" s="251"/>
      <c r="K38" s="207"/>
      <c r="L38" s="207"/>
      <c r="M38" s="206"/>
    </row>
    <row r="39" spans="1:13" ht="15.75">
      <c r="A39" s="217"/>
      <c r="B39" s="245"/>
      <c r="C39" s="282">
        <v>4</v>
      </c>
      <c r="D39" s="272" t="s">
        <v>24</v>
      </c>
      <c r="E39" s="273">
        <v>1</v>
      </c>
      <c r="F39" s="272" t="s">
        <v>43</v>
      </c>
      <c r="G39" s="248">
        <f>G38*0.88</f>
        <v>0</v>
      </c>
      <c r="H39" s="246"/>
      <c r="I39" s="246"/>
      <c r="J39" s="251"/>
      <c r="K39" s="207"/>
      <c r="L39" s="207"/>
      <c r="M39" s="206"/>
    </row>
    <row r="40" spans="1:13" ht="15.75">
      <c r="A40" s="217"/>
      <c r="B40" s="245" t="s">
        <v>29</v>
      </c>
      <c r="C40" s="283">
        <v>1</v>
      </c>
      <c r="D40" s="275" t="s">
        <v>24</v>
      </c>
      <c r="E40" s="286">
        <v>2</v>
      </c>
      <c r="F40" s="275" t="s">
        <v>43</v>
      </c>
      <c r="G40" s="289"/>
      <c r="H40" s="254"/>
      <c r="I40" s="254"/>
      <c r="J40" s="255"/>
      <c r="K40" s="207"/>
      <c r="L40" s="207"/>
      <c r="M40" s="206"/>
    </row>
    <row r="41" spans="1:13" ht="16.5" thickBot="1">
      <c r="A41" s="217"/>
      <c r="B41" s="258"/>
      <c r="C41" s="284">
        <v>4</v>
      </c>
      <c r="D41" s="285" t="s">
        <v>24</v>
      </c>
      <c r="E41" s="287">
        <v>1</v>
      </c>
      <c r="F41" s="285" t="s">
        <v>43</v>
      </c>
      <c r="G41" s="290">
        <f>G40*0.9</f>
        <v>0</v>
      </c>
      <c r="H41" s="259"/>
      <c r="I41" s="259"/>
      <c r="J41" s="260"/>
      <c r="K41" s="207"/>
      <c r="L41" s="207"/>
      <c r="M41" s="206"/>
    </row>
    <row r="42" spans="1:13" ht="16.5" thickBot="1">
      <c r="A42" s="217"/>
      <c r="B42" s="226"/>
      <c r="C42" s="217"/>
      <c r="D42" s="217"/>
      <c r="E42" s="217"/>
      <c r="F42" s="217"/>
      <c r="G42" s="217"/>
      <c r="H42" s="217"/>
      <c r="I42" s="217"/>
      <c r="J42" s="217"/>
      <c r="K42" s="224"/>
      <c r="L42" s="225"/>
      <c r="M42" s="206"/>
    </row>
    <row r="43" spans="1:13" ht="15.75">
      <c r="A43" s="217"/>
      <c r="B43" s="208" t="s">
        <v>34</v>
      </c>
      <c r="C43" s="209"/>
      <c r="D43" s="209"/>
      <c r="E43" s="209"/>
      <c r="F43" s="209"/>
      <c r="G43" s="209"/>
      <c r="H43" s="209"/>
      <c r="I43" s="209"/>
      <c r="J43" s="210"/>
      <c r="K43" s="229"/>
      <c r="L43" s="230"/>
      <c r="M43" s="206"/>
    </row>
    <row r="44" spans="1:13" ht="18.75">
      <c r="A44" s="217"/>
      <c r="B44" s="231" t="s">
        <v>14</v>
      </c>
      <c r="C44" s="232" t="s">
        <v>15</v>
      </c>
      <c r="D44" s="233"/>
      <c r="E44" s="233"/>
      <c r="F44" s="233"/>
      <c r="G44" s="233"/>
      <c r="H44" s="233"/>
      <c r="I44" s="233"/>
      <c r="J44" s="234"/>
      <c r="K44" s="235"/>
      <c r="L44" s="236"/>
      <c r="M44" s="206"/>
    </row>
    <row r="45" spans="1:13" ht="16.5" thickBot="1">
      <c r="A45" s="217"/>
      <c r="B45" s="237" t="s">
        <v>16</v>
      </c>
      <c r="C45" s="238"/>
      <c r="D45" s="233"/>
      <c r="E45" s="233"/>
      <c r="F45" s="233"/>
      <c r="G45" s="233"/>
      <c r="H45" s="233"/>
      <c r="I45" s="233"/>
      <c r="J45" s="234"/>
      <c r="K45" s="235"/>
      <c r="L45" s="236"/>
      <c r="M45" s="206"/>
    </row>
    <row r="46" spans="1:13" ht="16.5" thickBot="1">
      <c r="A46" s="217"/>
      <c r="B46" s="237"/>
      <c r="C46" s="239" t="s">
        <v>17</v>
      </c>
      <c r="D46" s="240"/>
      <c r="E46" s="241" t="s">
        <v>18</v>
      </c>
      <c r="F46" s="240"/>
      <c r="G46" s="240" t="s">
        <v>19</v>
      </c>
      <c r="H46" s="240" t="s">
        <v>20</v>
      </c>
      <c r="I46" s="240" t="s">
        <v>21</v>
      </c>
      <c r="J46" s="242"/>
      <c r="K46" s="243" t="s">
        <v>22</v>
      </c>
      <c r="L46" s="244"/>
      <c r="M46" s="206"/>
    </row>
    <row r="47" spans="1:13" ht="15.75">
      <c r="A47" s="217"/>
      <c r="B47" s="245" t="s">
        <v>23</v>
      </c>
      <c r="C47" s="291">
        <v>5</v>
      </c>
      <c r="D47" s="280" t="s">
        <v>24</v>
      </c>
      <c r="E47" s="292">
        <v>3</v>
      </c>
      <c r="F47" s="280" t="s">
        <v>43</v>
      </c>
      <c r="G47" s="293">
        <f>squat*0.8</f>
        <v>0</v>
      </c>
      <c r="H47" s="293"/>
      <c r="I47" s="280"/>
      <c r="J47" s="281"/>
      <c r="K47" s="249" t="s">
        <v>25</v>
      </c>
      <c r="L47" s="250"/>
      <c r="M47" s="206"/>
    </row>
    <row r="48" spans="1:13" ht="16.5" thickBot="1">
      <c r="A48" s="217"/>
      <c r="B48" s="245"/>
      <c r="C48" s="294"/>
      <c r="D48" s="246"/>
      <c r="E48" s="247"/>
      <c r="F48" s="246"/>
      <c r="G48" s="248"/>
      <c r="H48" s="248"/>
      <c r="I48" s="246"/>
      <c r="J48" s="251"/>
      <c r="K48" s="252" t="s">
        <v>26</v>
      </c>
      <c r="L48" s="253"/>
      <c r="M48" s="206"/>
    </row>
    <row r="49" spans="1:13" ht="16.5" thickBot="1">
      <c r="A49" s="217"/>
      <c r="B49" s="245" t="s">
        <v>27</v>
      </c>
      <c r="C49" s="295">
        <v>5</v>
      </c>
      <c r="D49" s="254" t="s">
        <v>24</v>
      </c>
      <c r="E49" s="297">
        <v>3</v>
      </c>
      <c r="F49" s="254" t="s">
        <v>43</v>
      </c>
      <c r="G49" s="289">
        <f>squat*0.83</f>
        <v>0</v>
      </c>
      <c r="H49" s="289"/>
      <c r="I49" s="254"/>
      <c r="J49" s="255"/>
      <c r="K49" s="256"/>
      <c r="L49" s="257"/>
      <c r="M49" s="206"/>
    </row>
    <row r="50" spans="1:13" ht="15.75">
      <c r="A50" s="217"/>
      <c r="B50" s="245"/>
      <c r="C50" s="295">
        <v>1</v>
      </c>
      <c r="D50" s="254" t="s">
        <v>24</v>
      </c>
      <c r="E50" s="297"/>
      <c r="F50" s="254" t="s">
        <v>43</v>
      </c>
      <c r="G50" s="289">
        <f>squat*0.83</f>
        <v>0</v>
      </c>
      <c r="H50" s="289" t="s">
        <v>46</v>
      </c>
      <c r="I50" s="254" t="s">
        <v>68</v>
      </c>
      <c r="J50" s="255"/>
      <c r="K50" s="207"/>
      <c r="L50" s="207"/>
      <c r="M50" s="206"/>
    </row>
    <row r="51" spans="1:13" ht="15.75">
      <c r="A51" s="217"/>
      <c r="B51" s="245" t="s">
        <v>28</v>
      </c>
      <c r="C51" s="294">
        <v>5</v>
      </c>
      <c r="D51" s="246" t="s">
        <v>24</v>
      </c>
      <c r="E51" s="247">
        <v>3</v>
      </c>
      <c r="F51" s="246" t="s">
        <v>43</v>
      </c>
      <c r="G51" s="248">
        <f>squat*0.86</f>
        <v>0</v>
      </c>
      <c r="H51" s="248"/>
      <c r="I51" s="246"/>
      <c r="J51" s="251"/>
      <c r="K51" s="207"/>
      <c r="L51" s="207"/>
      <c r="M51" s="206"/>
    </row>
    <row r="52" spans="1:13" ht="15.75">
      <c r="A52" s="217"/>
      <c r="B52" s="245"/>
      <c r="C52" s="294">
        <v>1</v>
      </c>
      <c r="D52" s="246" t="s">
        <v>24</v>
      </c>
      <c r="E52" s="247"/>
      <c r="F52" s="246" t="s">
        <v>43</v>
      </c>
      <c r="G52" s="248">
        <f>squat*0.86</f>
        <v>0</v>
      </c>
      <c r="H52" s="248" t="s">
        <v>46</v>
      </c>
      <c r="I52" s="246" t="s">
        <v>68</v>
      </c>
      <c r="J52" s="251"/>
      <c r="K52" s="207"/>
      <c r="L52" s="207"/>
      <c r="M52" s="206"/>
    </row>
    <row r="53" spans="1:13" ht="15.75">
      <c r="A53" s="217"/>
      <c r="B53" s="245" t="s">
        <v>29</v>
      </c>
      <c r="C53" s="295">
        <v>5</v>
      </c>
      <c r="D53" s="254" t="s">
        <v>24</v>
      </c>
      <c r="E53" s="297">
        <v>3</v>
      </c>
      <c r="F53" s="254" t="s">
        <v>43</v>
      </c>
      <c r="G53" s="289">
        <f>squat*0.89</f>
        <v>0</v>
      </c>
      <c r="H53" s="289"/>
      <c r="I53" s="254"/>
      <c r="J53" s="255"/>
      <c r="K53" s="207"/>
      <c r="L53" s="207"/>
      <c r="M53" s="206"/>
    </row>
    <row r="54" spans="1:13" ht="16.5" thickBot="1">
      <c r="A54" s="217"/>
      <c r="B54" s="258"/>
      <c r="C54" s="296">
        <v>1</v>
      </c>
      <c r="D54" s="259" t="s">
        <v>24</v>
      </c>
      <c r="E54" s="298"/>
      <c r="F54" s="259" t="s">
        <v>43</v>
      </c>
      <c r="G54" s="290">
        <f>squat*0.89</f>
        <v>0</v>
      </c>
      <c r="H54" s="290" t="s">
        <v>46</v>
      </c>
      <c r="I54" s="259" t="s">
        <v>68</v>
      </c>
      <c r="J54" s="260"/>
      <c r="K54" s="207"/>
      <c r="L54" s="207"/>
      <c r="M54" s="206"/>
    </row>
    <row r="55" spans="1:13" ht="16.5" thickBot="1">
      <c r="A55" s="217"/>
      <c r="B55" s="226"/>
      <c r="C55" s="217"/>
      <c r="D55" s="217"/>
      <c r="E55" s="217"/>
      <c r="F55" s="217"/>
      <c r="G55" s="217"/>
      <c r="H55" s="217"/>
      <c r="I55" s="217"/>
      <c r="J55" s="217"/>
      <c r="K55" s="224"/>
      <c r="L55" s="225"/>
      <c r="M55" s="206"/>
    </row>
    <row r="56" spans="1:13" ht="15.75">
      <c r="A56" s="217"/>
      <c r="B56" s="208" t="s">
        <v>34</v>
      </c>
      <c r="C56" s="209"/>
      <c r="D56" s="209"/>
      <c r="E56" s="209"/>
      <c r="F56" s="209"/>
      <c r="G56" s="209"/>
      <c r="H56" s="209"/>
      <c r="I56" s="209"/>
      <c r="J56" s="210"/>
      <c r="K56" s="229"/>
      <c r="L56" s="230"/>
      <c r="M56" s="206"/>
    </row>
    <row r="57" spans="1:13" ht="18.75">
      <c r="A57" s="217"/>
      <c r="B57" s="231" t="s">
        <v>14</v>
      </c>
      <c r="C57" s="232" t="s">
        <v>69</v>
      </c>
      <c r="D57" s="233"/>
      <c r="E57" s="233"/>
      <c r="F57" s="233"/>
      <c r="G57" s="233"/>
      <c r="H57" s="233"/>
      <c r="I57" s="233"/>
      <c r="J57" s="234"/>
      <c r="K57" s="235"/>
      <c r="L57" s="236"/>
      <c r="M57" s="206"/>
    </row>
    <row r="58" spans="1:13" ht="16.5" thickBot="1">
      <c r="A58" s="217"/>
      <c r="B58" s="237" t="s">
        <v>16</v>
      </c>
      <c r="C58" s="238" t="s">
        <v>70</v>
      </c>
      <c r="D58" s="233"/>
      <c r="E58" s="233"/>
      <c r="F58" s="233"/>
      <c r="G58" s="233"/>
      <c r="H58" s="233"/>
      <c r="I58" s="233"/>
      <c r="J58" s="234"/>
      <c r="K58" s="235"/>
      <c r="L58" s="236"/>
      <c r="M58" s="206"/>
    </row>
    <row r="59" spans="1:13" ht="16.5" thickBot="1">
      <c r="A59" s="217"/>
      <c r="B59" s="237"/>
      <c r="C59" s="239" t="s">
        <v>17</v>
      </c>
      <c r="D59" s="240"/>
      <c r="E59" s="241" t="s">
        <v>18</v>
      </c>
      <c r="F59" s="240"/>
      <c r="G59" s="240" t="s">
        <v>19</v>
      </c>
      <c r="H59" s="240" t="s">
        <v>20</v>
      </c>
      <c r="I59" s="240" t="s">
        <v>21</v>
      </c>
      <c r="J59" s="242"/>
      <c r="K59" s="243" t="s">
        <v>22</v>
      </c>
      <c r="L59" s="244"/>
      <c r="M59" s="206"/>
    </row>
    <row r="60" spans="1:13" ht="15.75">
      <c r="A60" s="217"/>
      <c r="B60" s="245" t="s">
        <v>23</v>
      </c>
      <c r="C60" s="291">
        <v>3</v>
      </c>
      <c r="D60" s="280" t="s">
        <v>24</v>
      </c>
      <c r="E60" s="292">
        <v>12</v>
      </c>
      <c r="F60" s="280" t="s">
        <v>43</v>
      </c>
      <c r="G60" s="293"/>
      <c r="H60" s="293" t="s">
        <v>81</v>
      </c>
      <c r="I60" s="280"/>
      <c r="J60" s="281"/>
      <c r="K60" s="249" t="s">
        <v>25</v>
      </c>
      <c r="L60" s="250"/>
      <c r="M60" s="206"/>
    </row>
    <row r="61" spans="1:13" ht="16.5" thickBot="1">
      <c r="A61" s="217"/>
      <c r="B61" s="245"/>
      <c r="C61" s="294">
        <v>3</v>
      </c>
      <c r="D61" s="246" t="s">
        <v>24</v>
      </c>
      <c r="E61" s="247">
        <v>12</v>
      </c>
      <c r="F61" s="246" t="s">
        <v>43</v>
      </c>
      <c r="G61" s="246"/>
      <c r="H61" s="248" t="s">
        <v>81</v>
      </c>
      <c r="I61" s="246"/>
      <c r="J61" s="251"/>
      <c r="K61" s="252" t="s">
        <v>26</v>
      </c>
      <c r="L61" s="253"/>
      <c r="M61" s="206"/>
    </row>
    <row r="62" spans="1:13" ht="16.5" thickBot="1">
      <c r="A62" s="217"/>
      <c r="B62" s="245" t="s">
        <v>27</v>
      </c>
      <c r="C62" s="295">
        <v>4</v>
      </c>
      <c r="D62" s="254" t="s">
        <v>24</v>
      </c>
      <c r="E62" s="297">
        <v>12</v>
      </c>
      <c r="F62" s="254" t="s">
        <v>43</v>
      </c>
      <c r="G62" s="254"/>
      <c r="H62" s="289" t="s">
        <v>36</v>
      </c>
      <c r="I62" s="254"/>
      <c r="J62" s="255"/>
      <c r="K62" s="256"/>
      <c r="L62" s="257"/>
      <c r="M62" s="206"/>
    </row>
    <row r="63" spans="1:13" ht="15.75">
      <c r="A63" s="217"/>
      <c r="B63" s="245"/>
      <c r="C63" s="295">
        <v>4</v>
      </c>
      <c r="D63" s="254" t="s">
        <v>24</v>
      </c>
      <c r="E63" s="297">
        <v>12</v>
      </c>
      <c r="F63" s="254" t="s">
        <v>43</v>
      </c>
      <c r="G63" s="254"/>
      <c r="H63" s="289" t="s">
        <v>36</v>
      </c>
      <c r="I63" s="254"/>
      <c r="J63" s="255"/>
      <c r="K63" s="207"/>
      <c r="L63" s="207"/>
      <c r="M63" s="206"/>
    </row>
    <row r="64" spans="1:13" ht="15.75">
      <c r="A64" s="217"/>
      <c r="B64" s="245" t="s">
        <v>28</v>
      </c>
      <c r="C64" s="294">
        <v>4</v>
      </c>
      <c r="D64" s="246" t="s">
        <v>24</v>
      </c>
      <c r="E64" s="247">
        <v>12</v>
      </c>
      <c r="F64" s="246" t="s">
        <v>43</v>
      </c>
      <c r="G64" s="246"/>
      <c r="H64" s="248" t="s">
        <v>36</v>
      </c>
      <c r="I64" s="246"/>
      <c r="J64" s="251"/>
      <c r="K64" s="207"/>
      <c r="L64" s="207"/>
      <c r="M64" s="206"/>
    </row>
    <row r="65" spans="1:13" ht="15.75">
      <c r="A65" s="207"/>
      <c r="B65" s="245"/>
      <c r="C65" s="294">
        <v>4</v>
      </c>
      <c r="D65" s="246" t="s">
        <v>24</v>
      </c>
      <c r="E65" s="247">
        <v>12</v>
      </c>
      <c r="F65" s="246" t="s">
        <v>43</v>
      </c>
      <c r="G65" s="246"/>
      <c r="H65" s="248" t="s">
        <v>36</v>
      </c>
      <c r="I65" s="246"/>
      <c r="J65" s="251"/>
      <c r="K65" s="207"/>
      <c r="L65" s="207"/>
      <c r="M65" s="205"/>
    </row>
    <row r="66" spans="1:13" ht="15.75">
      <c r="A66" s="207"/>
      <c r="B66" s="245" t="s">
        <v>29</v>
      </c>
      <c r="C66" s="295">
        <v>4</v>
      </c>
      <c r="D66" s="254" t="s">
        <v>24</v>
      </c>
      <c r="E66" s="297">
        <v>12</v>
      </c>
      <c r="F66" s="254" t="s">
        <v>43</v>
      </c>
      <c r="G66" s="254"/>
      <c r="H66" s="289" t="s">
        <v>36</v>
      </c>
      <c r="I66" s="254"/>
      <c r="J66" s="255"/>
      <c r="K66" s="207"/>
      <c r="L66" s="207"/>
      <c r="M66" s="205"/>
    </row>
    <row r="67" spans="1:13" ht="16.5" thickBot="1">
      <c r="A67" s="207"/>
      <c r="B67" s="258"/>
      <c r="C67" s="296">
        <v>4</v>
      </c>
      <c r="D67" s="259" t="s">
        <v>24</v>
      </c>
      <c r="E67" s="298">
        <v>12</v>
      </c>
      <c r="F67" s="259" t="s">
        <v>43</v>
      </c>
      <c r="G67" s="259"/>
      <c r="H67" s="290" t="s">
        <v>36</v>
      </c>
      <c r="I67" s="259"/>
      <c r="J67" s="260"/>
      <c r="K67" s="207"/>
      <c r="L67" s="207"/>
      <c r="M67" s="205"/>
    </row>
    <row r="68" spans="1:13" ht="16.5" thickBot="1">
      <c r="A68" s="207"/>
      <c r="B68" s="207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5"/>
    </row>
    <row r="69" spans="1:13" ht="15.75">
      <c r="A69" s="207"/>
      <c r="B69" s="208" t="s">
        <v>34</v>
      </c>
      <c r="C69" s="209"/>
      <c r="D69" s="209"/>
      <c r="E69" s="209"/>
      <c r="F69" s="209"/>
      <c r="G69" s="209"/>
      <c r="H69" s="209"/>
      <c r="I69" s="209"/>
      <c r="J69" s="210"/>
      <c r="K69" s="229"/>
      <c r="L69" s="230"/>
      <c r="M69" s="205"/>
    </row>
    <row r="70" spans="1:13" ht="18.75">
      <c r="A70" s="207"/>
      <c r="B70" s="231" t="s">
        <v>14</v>
      </c>
      <c r="C70" s="232" t="s">
        <v>82</v>
      </c>
      <c r="D70" s="233"/>
      <c r="E70" s="233"/>
      <c r="F70" s="233"/>
      <c r="G70" s="233"/>
      <c r="H70" s="233"/>
      <c r="I70" s="233"/>
      <c r="J70" s="234"/>
      <c r="K70" s="235"/>
      <c r="L70" s="236"/>
      <c r="M70" s="205"/>
    </row>
    <row r="71" spans="1:13" ht="16.5" thickBot="1">
      <c r="A71" s="207"/>
      <c r="B71" s="237" t="s">
        <v>16</v>
      </c>
      <c r="C71" s="238" t="s">
        <v>70</v>
      </c>
      <c r="D71" s="233"/>
      <c r="E71" s="233"/>
      <c r="F71" s="233"/>
      <c r="G71" s="233"/>
      <c r="H71" s="233"/>
      <c r="I71" s="233"/>
      <c r="J71" s="234"/>
      <c r="K71" s="235"/>
      <c r="L71" s="236"/>
      <c r="M71" s="205"/>
    </row>
    <row r="72" spans="1:13" ht="16.5" thickBot="1">
      <c r="A72" s="207"/>
      <c r="B72" s="237"/>
      <c r="C72" s="239" t="s">
        <v>17</v>
      </c>
      <c r="D72" s="240"/>
      <c r="E72" s="241" t="s">
        <v>18</v>
      </c>
      <c r="F72" s="240"/>
      <c r="G72" s="240" t="s">
        <v>19</v>
      </c>
      <c r="H72" s="240" t="s">
        <v>20</v>
      </c>
      <c r="I72" s="240" t="s">
        <v>21</v>
      </c>
      <c r="J72" s="242"/>
      <c r="K72" s="243" t="s">
        <v>22</v>
      </c>
      <c r="L72" s="244"/>
      <c r="M72" s="205"/>
    </row>
    <row r="73" spans="1:13" ht="15.75">
      <c r="A73" s="207"/>
      <c r="B73" s="245" t="s">
        <v>23</v>
      </c>
      <c r="C73" s="291">
        <v>3</v>
      </c>
      <c r="D73" s="280" t="s">
        <v>24</v>
      </c>
      <c r="E73" s="292">
        <v>12</v>
      </c>
      <c r="F73" s="280" t="s">
        <v>43</v>
      </c>
      <c r="G73" s="293"/>
      <c r="H73" s="293" t="s">
        <v>81</v>
      </c>
      <c r="I73" s="280"/>
      <c r="J73" s="281"/>
      <c r="K73" s="249" t="s">
        <v>25</v>
      </c>
      <c r="L73" s="250"/>
      <c r="M73" s="205"/>
    </row>
    <row r="74" spans="1:13" ht="16.5" thickBot="1">
      <c r="A74" s="207"/>
      <c r="B74" s="245"/>
      <c r="C74" s="294">
        <v>3</v>
      </c>
      <c r="D74" s="246" t="s">
        <v>24</v>
      </c>
      <c r="E74" s="247">
        <v>12</v>
      </c>
      <c r="F74" s="246" t="s">
        <v>43</v>
      </c>
      <c r="G74" s="246"/>
      <c r="H74" s="248" t="s">
        <v>81</v>
      </c>
      <c r="I74" s="246"/>
      <c r="J74" s="251"/>
      <c r="K74" s="252" t="s">
        <v>26</v>
      </c>
      <c r="L74" s="253"/>
      <c r="M74" s="205"/>
    </row>
    <row r="75" spans="1:13" ht="16.5" thickBot="1">
      <c r="A75" s="207"/>
      <c r="B75" s="245" t="s">
        <v>27</v>
      </c>
      <c r="C75" s="295">
        <v>4</v>
      </c>
      <c r="D75" s="254" t="s">
        <v>24</v>
      </c>
      <c r="E75" s="297">
        <v>12</v>
      </c>
      <c r="F75" s="254" t="s">
        <v>43</v>
      </c>
      <c r="G75" s="254"/>
      <c r="H75" s="289" t="s">
        <v>36</v>
      </c>
      <c r="I75" s="254"/>
      <c r="J75" s="255"/>
      <c r="K75" s="256"/>
      <c r="L75" s="257"/>
      <c r="M75" s="205"/>
    </row>
    <row r="76" spans="1:13" ht="15.75">
      <c r="A76" s="207"/>
      <c r="B76" s="245"/>
      <c r="C76" s="295">
        <v>4</v>
      </c>
      <c r="D76" s="254" t="s">
        <v>24</v>
      </c>
      <c r="E76" s="297">
        <v>12</v>
      </c>
      <c r="F76" s="254" t="s">
        <v>43</v>
      </c>
      <c r="G76" s="254"/>
      <c r="H76" s="289" t="s">
        <v>36</v>
      </c>
      <c r="I76" s="254"/>
      <c r="J76" s="255"/>
      <c r="K76" s="207"/>
      <c r="L76" s="207"/>
      <c r="M76" s="205"/>
    </row>
    <row r="77" spans="1:13" ht="15.75">
      <c r="A77" s="207"/>
      <c r="B77" s="245" t="s">
        <v>28</v>
      </c>
      <c r="C77" s="294">
        <v>4</v>
      </c>
      <c r="D77" s="246" t="s">
        <v>24</v>
      </c>
      <c r="E77" s="247">
        <v>12</v>
      </c>
      <c r="F77" s="246" t="s">
        <v>43</v>
      </c>
      <c r="G77" s="246"/>
      <c r="H77" s="248" t="s">
        <v>36</v>
      </c>
      <c r="I77" s="246"/>
      <c r="J77" s="251"/>
      <c r="K77" s="207"/>
      <c r="L77" s="207"/>
      <c r="M77" s="205"/>
    </row>
    <row r="78" spans="1:13" ht="15.75">
      <c r="A78" s="207"/>
      <c r="B78" s="245"/>
      <c r="C78" s="294">
        <v>4</v>
      </c>
      <c r="D78" s="246" t="s">
        <v>24</v>
      </c>
      <c r="E78" s="247">
        <v>12</v>
      </c>
      <c r="F78" s="246" t="s">
        <v>43</v>
      </c>
      <c r="G78" s="246"/>
      <c r="H78" s="248" t="s">
        <v>36</v>
      </c>
      <c r="I78" s="246"/>
      <c r="J78" s="251"/>
      <c r="K78" s="207"/>
      <c r="L78" s="207"/>
      <c r="M78" s="205"/>
    </row>
    <row r="79" spans="1:13" ht="15.75">
      <c r="A79" s="207"/>
      <c r="B79" s="245" t="s">
        <v>29</v>
      </c>
      <c r="C79" s="295">
        <v>4</v>
      </c>
      <c r="D79" s="254" t="s">
        <v>24</v>
      </c>
      <c r="E79" s="297">
        <v>12</v>
      </c>
      <c r="F79" s="254" t="s">
        <v>43</v>
      </c>
      <c r="G79" s="254"/>
      <c r="H79" s="289" t="s">
        <v>37</v>
      </c>
      <c r="I79" s="254"/>
      <c r="J79" s="255"/>
      <c r="K79" s="207"/>
      <c r="L79" s="207"/>
      <c r="M79" s="205"/>
    </row>
    <row r="80" spans="1:13" ht="16.5" thickBot="1">
      <c r="A80" s="207"/>
      <c r="B80" s="258"/>
      <c r="C80" s="296">
        <v>4</v>
      </c>
      <c r="D80" s="259" t="s">
        <v>24</v>
      </c>
      <c r="E80" s="298">
        <v>12</v>
      </c>
      <c r="F80" s="259" t="s">
        <v>43</v>
      </c>
      <c r="G80" s="259"/>
      <c r="H80" s="290" t="s">
        <v>37</v>
      </c>
      <c r="I80" s="259"/>
      <c r="J80" s="260"/>
      <c r="K80" s="207"/>
      <c r="L80" s="207"/>
      <c r="M80" s="205"/>
    </row>
    <row r="81" spans="1:13" ht="15.75">
      <c r="A81" s="207"/>
      <c r="B81" s="207"/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M81" s="205"/>
    </row>
    <row r="82" spans="1:13" ht="15.75">
      <c r="A82" s="207"/>
      <c r="B82" s="207"/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5"/>
    </row>
    <row r="83" spans="1:13" ht="15.75">
      <c r="A83" s="207"/>
      <c r="B83" s="207"/>
      <c r="C83" s="207"/>
      <c r="D83" s="207"/>
      <c r="E83" s="207"/>
      <c r="F83" s="207"/>
      <c r="G83" s="207"/>
      <c r="H83" s="207"/>
      <c r="I83" s="207"/>
      <c r="J83" s="207"/>
      <c r="K83" s="207"/>
      <c r="L83" s="207"/>
      <c r="M83" s="205"/>
    </row>
    <row r="84" spans="1:13" ht="15">
      <c r="A84" s="205"/>
      <c r="B84" s="205"/>
      <c r="C84" s="205"/>
      <c r="D84" s="205"/>
      <c r="E84" s="205"/>
      <c r="F84" s="205"/>
      <c r="G84" s="205"/>
      <c r="H84" s="205"/>
      <c r="I84" s="205"/>
      <c r="J84" s="205"/>
      <c r="K84" s="205"/>
      <c r="L84" s="205"/>
      <c r="M84" s="205"/>
    </row>
    <row r="85" spans="1:13" ht="15">
      <c r="A85" s="205"/>
      <c r="B85" s="205"/>
      <c r="C85" s="205"/>
      <c r="D85" s="205"/>
      <c r="E85" s="205"/>
      <c r="F85" s="205"/>
      <c r="G85" s="205"/>
      <c r="H85" s="205"/>
      <c r="I85" s="205"/>
      <c r="J85" s="205"/>
      <c r="K85" s="205"/>
      <c r="L85" s="205"/>
      <c r="M85" s="205"/>
    </row>
    <row r="86" spans="1:13" ht="15">
      <c r="A86" s="205"/>
      <c r="B86" s="205"/>
      <c r="C86" s="205"/>
      <c r="D86" s="205"/>
      <c r="E86" s="205"/>
      <c r="F86" s="205"/>
      <c r="G86" s="205"/>
      <c r="H86" s="205"/>
      <c r="I86" s="205"/>
      <c r="J86" s="205"/>
      <c r="K86" s="205"/>
      <c r="L86" s="205"/>
      <c r="M86" s="205"/>
    </row>
  </sheetData>
  <dataValidations count="1">
    <dataValidation type="list" allowBlank="1" showInputMessage="1" showErrorMessage="1" sqref="L14:L16 L42 L29 L55">
      <formula1>numbers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Sayih</dc:creator>
  <cp:keywords/>
  <dc:description/>
  <cp:lastModifiedBy>Adam Sayih</cp:lastModifiedBy>
  <dcterms:created xsi:type="dcterms:W3CDTF">2016-12-31T05:00:52Z</dcterms:created>
  <dcterms:modified xsi:type="dcterms:W3CDTF">2016-12-31T23:25:33Z</dcterms:modified>
  <cp:category/>
  <cp:version/>
  <cp:contentType/>
  <cp:contentStatus/>
</cp:coreProperties>
</file>